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20\"/>
    </mc:Choice>
  </mc:AlternateContent>
  <bookViews>
    <workbookView xWindow="0" yWindow="0" windowWidth="28800" windowHeight="12435" tabRatio="675"/>
  </bookViews>
  <sheets>
    <sheet name="Mayo 2020" sheetId="98" r:id="rId1"/>
  </sheets>
  <calcPr calcId="152511"/>
</workbook>
</file>

<file path=xl/calcChain.xml><?xml version="1.0" encoding="utf-8"?>
<calcChain xmlns="http://schemas.openxmlformats.org/spreadsheetml/2006/main">
  <c r="H74" i="98" l="1"/>
  <c r="I74" i="98"/>
  <c r="J74" i="98"/>
  <c r="K74" i="98"/>
  <c r="L74" i="98"/>
  <c r="H75" i="98"/>
  <c r="I75" i="98"/>
  <c r="J75" i="98"/>
  <c r="K75" i="98"/>
  <c r="L75" i="98"/>
  <c r="H76" i="98"/>
  <c r="I76" i="98"/>
  <c r="J76" i="98"/>
  <c r="K76" i="98"/>
  <c r="L76" i="98"/>
  <c r="H77" i="98"/>
  <c r="I77" i="98"/>
  <c r="J77" i="98"/>
  <c r="K77" i="98"/>
  <c r="L77" i="98"/>
  <c r="H78" i="98"/>
  <c r="I78" i="98"/>
  <c r="J78" i="98"/>
  <c r="K78" i="98"/>
  <c r="L78" i="98"/>
  <c r="H79" i="98"/>
  <c r="I79" i="98"/>
  <c r="J79" i="98"/>
  <c r="K79" i="98"/>
  <c r="L79" i="98"/>
  <c r="H80" i="98"/>
  <c r="I80" i="98"/>
  <c r="J80" i="98"/>
  <c r="K80" i="98"/>
  <c r="L80" i="98"/>
  <c r="H81" i="98"/>
  <c r="I81" i="98"/>
  <c r="J81" i="98"/>
  <c r="K81" i="98"/>
  <c r="L81" i="98"/>
  <c r="H82" i="98"/>
  <c r="I82" i="98"/>
  <c r="J82" i="98"/>
  <c r="K82" i="98"/>
  <c r="L82" i="98"/>
  <c r="H83" i="98"/>
  <c r="I83" i="98"/>
  <c r="J83" i="98"/>
  <c r="K83" i="98"/>
  <c r="L83" i="98"/>
  <c r="H84" i="98"/>
  <c r="I84" i="98"/>
  <c r="J84" i="98"/>
  <c r="K84" i="98"/>
  <c r="L84" i="98"/>
  <c r="H85" i="98"/>
  <c r="I85" i="98"/>
  <c r="J85" i="98"/>
  <c r="K85" i="98"/>
  <c r="L85" i="98"/>
  <c r="H86" i="98"/>
  <c r="I86" i="98"/>
  <c r="J86" i="98"/>
  <c r="K86" i="98"/>
  <c r="L86" i="98"/>
  <c r="H87" i="98"/>
  <c r="I87" i="98"/>
  <c r="J87" i="98"/>
  <c r="K87" i="98"/>
  <c r="L87" i="98"/>
  <c r="H88" i="98"/>
  <c r="I88" i="98"/>
  <c r="J88" i="98"/>
  <c r="K88" i="98"/>
  <c r="L88" i="98"/>
  <c r="H89" i="98"/>
  <c r="I89" i="98"/>
  <c r="J89" i="98"/>
  <c r="K89" i="98"/>
  <c r="L89" i="98"/>
  <c r="H90" i="98"/>
  <c r="I90" i="98"/>
  <c r="J90" i="98"/>
  <c r="K90" i="98"/>
  <c r="L90" i="98"/>
  <c r="H91" i="98"/>
  <c r="I91" i="98"/>
  <c r="J91" i="98"/>
  <c r="K91" i="98"/>
  <c r="L91" i="98"/>
  <c r="H92" i="98"/>
  <c r="I92" i="98"/>
  <c r="J92" i="98"/>
  <c r="K92" i="98"/>
  <c r="L92" i="98"/>
  <c r="I73" i="98"/>
  <c r="J73" i="98"/>
  <c r="K73" i="98"/>
  <c r="L73" i="98"/>
  <c r="H73" i="98"/>
  <c r="G74" i="98"/>
  <c r="G75" i="98"/>
  <c r="G76" i="98"/>
  <c r="G77" i="98"/>
  <c r="G78" i="98"/>
  <c r="G79" i="98"/>
  <c r="G80" i="98"/>
  <c r="G81" i="98"/>
  <c r="G82" i="98"/>
  <c r="G83" i="98"/>
  <c r="G84" i="98"/>
  <c r="G85" i="98"/>
  <c r="G86" i="98"/>
  <c r="G87" i="98"/>
  <c r="G88" i="98"/>
  <c r="G89" i="98"/>
  <c r="G90" i="98"/>
  <c r="G91" i="98"/>
  <c r="G92" i="98"/>
  <c r="G73" i="98"/>
  <c r="F74" i="98"/>
  <c r="F75" i="98"/>
  <c r="F76" i="98"/>
  <c r="F77" i="98"/>
  <c r="F78" i="98"/>
  <c r="F79" i="98"/>
  <c r="F80" i="98"/>
  <c r="F81" i="98"/>
  <c r="F82" i="98"/>
  <c r="F83" i="98"/>
  <c r="F84" i="98"/>
  <c r="F85" i="98"/>
  <c r="F86" i="98"/>
  <c r="F87" i="98"/>
  <c r="F88" i="98"/>
  <c r="F89" i="98"/>
  <c r="F90" i="98"/>
  <c r="F91" i="98"/>
  <c r="F92" i="98"/>
  <c r="F73" i="98"/>
  <c r="E74" i="98"/>
  <c r="E75" i="98"/>
  <c r="E76" i="98"/>
  <c r="E77" i="98"/>
  <c r="E78" i="98"/>
  <c r="E79" i="98"/>
  <c r="E80" i="98"/>
  <c r="E81" i="98"/>
  <c r="E82" i="98"/>
  <c r="E83" i="98"/>
  <c r="E84" i="98"/>
  <c r="E85" i="98"/>
  <c r="E86" i="98"/>
  <c r="E87" i="98"/>
  <c r="E88" i="98"/>
  <c r="E89" i="98"/>
  <c r="E90" i="98"/>
  <c r="E91" i="98"/>
  <c r="E92" i="98"/>
  <c r="E73" i="98"/>
  <c r="D74" i="98"/>
  <c r="D75" i="98"/>
  <c r="D76" i="98"/>
  <c r="D77" i="98"/>
  <c r="D78" i="98"/>
  <c r="D79" i="98"/>
  <c r="D80" i="98"/>
  <c r="D81" i="98"/>
  <c r="D82" i="98"/>
  <c r="D83" i="98"/>
  <c r="D84" i="98"/>
  <c r="D85" i="98"/>
  <c r="D86" i="98"/>
  <c r="D87" i="98"/>
  <c r="D88" i="98"/>
  <c r="D89" i="98"/>
  <c r="D90" i="98"/>
  <c r="D91" i="98"/>
  <c r="D92" i="98"/>
  <c r="D73" i="98"/>
  <c r="C74" i="98"/>
  <c r="C75" i="98"/>
  <c r="C76" i="98"/>
  <c r="C77" i="98"/>
  <c r="C78" i="98"/>
  <c r="C79" i="98"/>
  <c r="C80" i="98"/>
  <c r="C81" i="98"/>
  <c r="C82" i="98"/>
  <c r="C83" i="98"/>
  <c r="C84" i="98"/>
  <c r="C85" i="98"/>
  <c r="C86" i="98"/>
  <c r="C87" i="98"/>
  <c r="C88" i="98"/>
  <c r="C89" i="98"/>
  <c r="C90" i="98"/>
  <c r="C91" i="98"/>
  <c r="C92" i="98"/>
  <c r="C73" i="98"/>
  <c r="M73" i="98" l="1"/>
  <c r="G93" i="98"/>
  <c r="H93" i="98"/>
  <c r="E93" i="98"/>
  <c r="I93" i="98"/>
  <c r="F93" i="98"/>
  <c r="J93" i="98"/>
  <c r="K93" i="98"/>
  <c r="F63" i="98"/>
  <c r="E63" i="98"/>
  <c r="D63" i="98"/>
  <c r="C63" i="98"/>
  <c r="G62" i="98"/>
  <c r="G61" i="98"/>
  <c r="G60" i="98"/>
  <c r="G59" i="98"/>
  <c r="G58" i="98"/>
  <c r="G57" i="98"/>
  <c r="G56" i="98"/>
  <c r="G55" i="98"/>
  <c r="G54" i="98"/>
  <c r="G53" i="98"/>
  <c r="G52" i="98"/>
  <c r="G51" i="98"/>
  <c r="G50" i="98"/>
  <c r="G49" i="98"/>
  <c r="G48" i="98"/>
  <c r="G47" i="98"/>
  <c r="G46" i="98"/>
  <c r="G45" i="98"/>
  <c r="G44" i="98"/>
  <c r="G43" i="98"/>
  <c r="G63" i="98" l="1"/>
  <c r="M78" i="98"/>
  <c r="D93" i="98"/>
  <c r="M74" i="98"/>
  <c r="L93" i="98"/>
  <c r="M76" i="98"/>
  <c r="M77" i="98"/>
  <c r="M75" i="98"/>
  <c r="M79" i="98"/>
  <c r="M80" i="98"/>
  <c r="H34" i="98"/>
  <c r="M81" i="98" l="1"/>
  <c r="M82" i="98" l="1"/>
  <c r="L34" i="98"/>
  <c r="K34" i="98"/>
  <c r="J34" i="98"/>
  <c r="I34" i="98"/>
  <c r="G34" i="98"/>
  <c r="F34" i="98"/>
  <c r="E34" i="98"/>
  <c r="D34" i="98"/>
  <c r="C34" i="98"/>
  <c r="M33" i="98"/>
  <c r="M32" i="98"/>
  <c r="M31" i="98"/>
  <c r="M30" i="98"/>
  <c r="M29" i="98"/>
  <c r="M28" i="98"/>
  <c r="M27" i="98"/>
  <c r="M26" i="98"/>
  <c r="M25" i="98"/>
  <c r="M24" i="98"/>
  <c r="M23" i="98"/>
  <c r="M22" i="98"/>
  <c r="M21" i="98"/>
  <c r="M20" i="98"/>
  <c r="M19" i="98"/>
  <c r="M18" i="98"/>
  <c r="M17" i="98"/>
  <c r="M16" i="98"/>
  <c r="M15" i="98"/>
  <c r="M14" i="98"/>
  <c r="M83" i="98" l="1"/>
  <c r="M34" i="98"/>
  <c r="M84" i="98" l="1"/>
  <c r="M85" i="98" l="1"/>
  <c r="M86" i="98" l="1"/>
  <c r="M87" i="98" l="1"/>
  <c r="M88" i="98" l="1"/>
  <c r="M89" i="98" l="1"/>
  <c r="M90" i="98" l="1"/>
  <c r="M91" i="98" l="1"/>
  <c r="M92" i="98" l="1"/>
  <c r="M93" i="98" s="1"/>
  <c r="C93" i="98"/>
</calcChain>
</file>

<file path=xl/sharedStrings.xml><?xml version="1.0" encoding="utf-8"?>
<sst xmlns="http://schemas.openxmlformats.org/spreadsheetml/2006/main" count="105" uniqueCount="42">
  <si>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</si>
  <si>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</si>
  <si>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</si>
  <si>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</si>
  <si>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</si>
  <si>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</si>
  <si>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</si>
  <si>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</si>
  <si>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</si>
  <si>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</si>
  <si>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</si>
  <si>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</si>
  <si>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</si>
  <si>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</si>
  <si>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</si>
  <si>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</si>
  <si>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</si>
  <si>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</si>
  <si>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</si>
  <si>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</si>
  <si>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</si>
  <si>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</si>
  <si>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</si>
  <si>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</si>
  <si>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SANTA MARIA DEL ORO</t>
  </si>
  <si>
    <t>SAN PEDRO LAGUINILLAS</t>
  </si>
  <si>
    <t>ANEXO VII</t>
  </si>
  <si>
    <t>Participaciones Específicas en el Impuesto Especial Sobre Producción y Servicios</t>
  </si>
  <si>
    <t>Fondo General de Participaciones</t>
  </si>
  <si>
    <t>Fondo de Fomento Municipal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</si>
  <si>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</si>
  <si>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</si>
  <si>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</si>
  <si>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</si>
  <si>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</si>
  <si>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</si>
  <si>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</si>
  <si>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Municipio</t>
  </si>
  <si>
    <t>Fondo de Compensación</t>
  </si>
  <si>
    <t>PARTICIPACIONES FEDERALES MINISTRADAS A LOS MUNICIPIOS EN EL MES DE MAYO DEL EJERCICIO FISCAL 2020</t>
  </si>
  <si>
    <t>AJUSTE DEFINITIVO 2019</t>
  </si>
  <si>
    <t>(INCLUYE AJUSTE DEFINITIVO 2019)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</si>
</sst>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[$€-2]* #,##0.00_-;\-[$€-2]* #,##0.00_-;_-[$€-2]* &quot;-&quot;??_-"/>
  </numFmts>
  <fonts count="1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164" fontId="12" fillId="0" borderId="0" applyFont="0" applyFill="0" applyBorder="0" applyAlignment="0" applyProtection="0"/>
  </cellStyleXfs>
  <cellXfs count="43">
    <xf numFmtId="0" fontId="0" fillId="0" borderId="0" xfId="0"/>
    <xf numFmtId="0" fontId="5" fillId="0" borderId="0" xfId="0" applyFont="1"/>
    <xf numFmtId="0" fontId="3" fillId="0" borderId="0" xfId="0" applyFont="1"/>
    <xf numFmtId="3" fontId="10" fillId="0" borderId="2" xfId="0" applyNumberFormat="1" applyFont="1" applyBorder="1"/>
    <xf numFmtId="0" fontId="10" fillId="0" borderId="2" xfId="0" applyFont="1" applyBorder="1" applyAlignment="1">
      <alignment wrapText="1"/>
    </xf>
    <xf numFmtId="0" fontId="1" fillId="0" borderId="0" xfId="2"/>
    <xf numFmtId="0" fontId="1" fillId="0" borderId="0" xfId="2" applyFont="1" applyAlignment="1">
      <alignment horizontal="center"/>
    </xf>
    <xf numFmtId="0" fontId="10" fillId="0" borderId="2" xfId="2" applyFont="1" applyBorder="1" applyAlignment="1">
      <alignment wrapText="1"/>
    </xf>
    <xf numFmtId="3" fontId="10" fillId="0" borderId="2" xfId="2" applyNumberFormat="1" applyFont="1" applyBorder="1"/>
    <xf numFmtId="0" fontId="1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/>
    <xf numFmtId="3" fontId="9" fillId="0" borderId="0" xfId="0" applyNumberFormat="1" applyFont="1" applyFill="1" applyBorder="1"/>
    <xf numFmtId="0" fontId="9" fillId="0" borderId="0" xfId="0" applyFont="1" applyFill="1" applyBorder="1" applyAlignment="1">
      <alignment horizontal="right" vertical="center"/>
    </xf>
    <xf numFmtId="0" fontId="4" fillId="0" borderId="0" xfId="0" applyFont="1" applyFill="1" applyBorder="1" applyAlignment="1"/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4" fontId="0" fillId="0" borderId="0" xfId="0" applyNumberFormat="1" applyFill="1" applyBorder="1"/>
    <xf numFmtId="3" fontId="9" fillId="2" borderId="2" xfId="0" applyNumberFormat="1" applyFont="1" applyFill="1" applyBorder="1"/>
    <xf numFmtId="3" fontId="9" fillId="2" borderId="2" xfId="2" applyNumberFormat="1" applyFont="1" applyFill="1" applyBorder="1"/>
    <xf numFmtId="0" fontId="2" fillId="0" borderId="0" xfId="0" applyFont="1"/>
    <xf numFmtId="0" fontId="10" fillId="0" borderId="2" xfId="2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9" fillId="2" borderId="5" xfId="2" applyFont="1" applyFill="1" applyBorder="1" applyAlignment="1">
      <alignment horizontal="center"/>
    </xf>
    <xf numFmtId="0" fontId="9" fillId="2" borderId="6" xfId="2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13" fillId="2" borderId="1" xfId="2" applyFont="1" applyFill="1" applyBorder="1" applyAlignment="1">
      <alignment horizontal="center" vertical="center" wrapText="1"/>
    </xf>
    <xf numFmtId="0" fontId="13" fillId="2" borderId="3" xfId="2" applyFont="1" applyFill="1" applyBorder="1" applyAlignment="1">
      <alignment horizontal="center" vertical="center" wrapText="1"/>
    </xf>
    <xf numFmtId="0" fontId="13" fillId="2" borderId="4" xfId="2" applyFont="1" applyFill="1" applyBorder="1" applyAlignment="1">
      <alignment horizontal="center" vertical="center" wrapText="1"/>
    </xf>
    <xf numFmtId="0" fontId="3" fillId="0" borderId="0" xfId="2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5">
    <cellStyle name="Euro" xfId="1"/>
    <cellStyle name="Euro 2" xfId="3"/>
    <cellStyle name="Euro 3" xf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685514</xdr:colOff>
      <xdr:row>5</xdr:row>
      <xdr:rowOff>9414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285714" cy="8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3:AE93"/>
  <sheetViews>
    <sheetView tabSelected="1" topLeftCell="A46" workbookViewId="0">
      <selection activeCell="M69" sqref="M69"/>
    </sheetView>
  </sheetViews>
  <sheetFormatPr baseColWidth="10" defaultRowHeight="12.75" x14ac:dyDescent="0.2"/>
  <cols>
    <col min="1" max="1" width="4.140625" bestFit="1" customWidth="1"/>
    <col min="2" max="2" width="19.85546875" customWidth="1"/>
    <col min="3" max="13" width="13.85546875" customWidth="1"/>
  </cols>
  <sheetData>
    <row r="3" spans="1:31" ht="16.5" x14ac:dyDescent="0.25">
      <c r="A3" s="40" t="s">
        <v>18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</row>
    <row r="4" spans="1:31" ht="13.5" customHeight="1" x14ac:dyDescent="0.2">
      <c r="A4" s="41" t="s">
        <v>22</v>
      </c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</row>
    <row r="5" spans="1:31" ht="13.5" customHeight="1" x14ac:dyDescent="0.2">
      <c r="A5" s="42" t="s">
        <v>21</v>
      </c>
      <c r="B5" s="42"/>
      <c r="C5" s="42"/>
      <c r="D5" s="42"/>
      <c r="E5" s="42"/>
      <c r="F5" s="42"/>
      <c r="G5" s="42"/>
      <c r="H5" s="42"/>
      <c r="I5" s="42"/>
      <c r="J5" s="42"/>
      <c r="K5" s="42"/>
      <c r="L5" s="42"/>
      <c r="M5" s="42"/>
    </row>
    <row r="6" spans="1:31" ht="13.5" customHeight="1" x14ac:dyDescent="0.2">
      <c r="A6" s="23"/>
      <c r="B6" s="23"/>
      <c r="C6" s="23"/>
      <c r="D6" s="23"/>
      <c r="E6" s="23"/>
      <c r="F6" s="23"/>
      <c r="G6" s="23"/>
      <c r="H6" s="24"/>
      <c r="I6" s="23"/>
      <c r="J6" s="23"/>
      <c r="K6" s="23"/>
      <c r="L6" s="23"/>
      <c r="M6" s="23"/>
    </row>
    <row r="7" spans="1:31" ht="13.5" customHeight="1" x14ac:dyDescent="0.2">
      <c r="A7" s="29" t="s">
        <v>26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</row>
    <row r="8" spans="1:31" ht="13.5" customHeight="1" x14ac:dyDescent="0.2">
      <c r="A8" s="21"/>
      <c r="B8" s="21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</row>
    <row r="9" spans="1:31" ht="13.5" customHeight="1" x14ac:dyDescent="0.2">
      <c r="A9" s="29" t="s">
        <v>39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</row>
    <row r="10" spans="1:31" ht="13.5" customHeight="1" x14ac:dyDescent="0.2">
      <c r="M10" s="9"/>
    </row>
    <row r="11" spans="1:31" ht="20.100000000000001" customHeight="1" x14ac:dyDescent="0.2">
      <c r="A11" s="30" t="s">
        <v>1</v>
      </c>
      <c r="B11" s="30" t="s">
        <v>37</v>
      </c>
      <c r="C11" s="33" t="s">
        <v>28</v>
      </c>
      <c r="D11" s="33" t="s">
        <v>29</v>
      </c>
      <c r="E11" s="33" t="s">
        <v>27</v>
      </c>
      <c r="F11" s="33" t="s">
        <v>30</v>
      </c>
      <c r="G11" s="33" t="s">
        <v>31</v>
      </c>
      <c r="H11" s="33" t="s">
        <v>38</v>
      </c>
      <c r="I11" s="36" t="s">
        <v>32</v>
      </c>
      <c r="J11" s="33" t="s">
        <v>33</v>
      </c>
      <c r="K11" s="33" t="s">
        <v>34</v>
      </c>
      <c r="L11" s="33" t="s">
        <v>35</v>
      </c>
      <c r="M11" s="33" t="s">
        <v>36</v>
      </c>
    </row>
    <row r="12" spans="1:31" ht="20.100000000000001" customHeight="1" x14ac:dyDescent="0.2">
      <c r="A12" s="31"/>
      <c r="B12" s="31"/>
      <c r="C12" s="34"/>
      <c r="D12" s="34"/>
      <c r="E12" s="34"/>
      <c r="F12" s="34"/>
      <c r="G12" s="34"/>
      <c r="H12" s="34"/>
      <c r="I12" s="37"/>
      <c r="J12" s="34"/>
      <c r="K12" s="34"/>
      <c r="L12" s="34"/>
      <c r="M12" s="34"/>
    </row>
    <row r="13" spans="1:31" ht="20.100000000000001" customHeight="1" x14ac:dyDescent="0.2">
      <c r="A13" s="32"/>
      <c r="B13" s="32"/>
      <c r="C13" s="35"/>
      <c r="D13" s="35"/>
      <c r="E13" s="35"/>
      <c r="F13" s="35"/>
      <c r="G13" s="35"/>
      <c r="H13" s="35"/>
      <c r="I13" s="38"/>
      <c r="J13" s="35"/>
      <c r="K13" s="35"/>
      <c r="L13" s="35"/>
      <c r="M13" s="35"/>
    </row>
    <row r="14" spans="1:31" ht="13.5" customHeight="1" x14ac:dyDescent="0.2">
      <c r="A14" s="10">
        <v>1</v>
      </c>
      <c r="B14" s="4" t="s">
        <v>3</v>
      </c>
      <c r="C14" s="3">
        <v>3805492.97</v>
      </c>
      <c r="D14" s="3">
        <v>1325601.53</v>
      </c>
      <c r="E14" s="3">
        <v>78719.41</v>
      </c>
      <c r="F14" s="3">
        <v>144903.01</v>
      </c>
      <c r="G14" s="3">
        <v>121540.04</v>
      </c>
      <c r="H14" s="3">
        <v>250545.08</v>
      </c>
      <c r="I14" s="3">
        <v>55691</v>
      </c>
      <c r="J14" s="3">
        <v>7321.45</v>
      </c>
      <c r="K14" s="3">
        <v>8146.12</v>
      </c>
      <c r="L14" s="3">
        <v>0</v>
      </c>
      <c r="M14" s="3">
        <f>SUM(C14:L14)</f>
        <v>5797960.6100000003</v>
      </c>
      <c r="O14" s="11"/>
      <c r="P14" s="18"/>
      <c r="Q14" s="11"/>
      <c r="R14" s="11"/>
      <c r="S14" s="11"/>
      <c r="T14" s="12"/>
      <c r="U14" s="12"/>
      <c r="V14" s="12"/>
      <c r="W14" s="12"/>
      <c r="X14" s="11"/>
      <c r="Y14" s="11"/>
      <c r="Z14" s="11"/>
      <c r="AA14" s="11"/>
      <c r="AB14" s="11"/>
      <c r="AC14" s="11"/>
      <c r="AD14" s="11"/>
      <c r="AE14" s="11"/>
    </row>
    <row r="15" spans="1:31" ht="13.5" customHeight="1" x14ac:dyDescent="0.2">
      <c r="A15" s="10">
        <v>2</v>
      </c>
      <c r="B15" s="4" t="s">
        <v>4</v>
      </c>
      <c r="C15" s="3">
        <v>2718380.14</v>
      </c>
      <c r="D15" s="3">
        <v>872554.8</v>
      </c>
      <c r="E15" s="3">
        <v>108916.32</v>
      </c>
      <c r="F15" s="3">
        <v>59498.26</v>
      </c>
      <c r="G15" s="3">
        <v>49394.16</v>
      </c>
      <c r="H15" s="3">
        <v>107188.58</v>
      </c>
      <c r="I15" s="3">
        <v>17386</v>
      </c>
      <c r="J15" s="3">
        <v>5750.31</v>
      </c>
      <c r="K15" s="3">
        <v>6398.01</v>
      </c>
      <c r="L15" s="3">
        <v>0</v>
      </c>
      <c r="M15" s="3">
        <f t="shared" ref="M15:M33" si="0">SUM(C15:L15)</f>
        <v>3945466.58</v>
      </c>
      <c r="O15" s="11"/>
      <c r="P15" s="18"/>
      <c r="Q15" s="11"/>
      <c r="R15" s="11"/>
      <c r="S15" s="11"/>
      <c r="T15" s="12"/>
      <c r="U15" s="12"/>
      <c r="V15" s="12"/>
      <c r="W15" s="12"/>
      <c r="X15" s="11"/>
      <c r="Y15" s="11"/>
      <c r="Z15" s="11"/>
      <c r="AA15" s="11"/>
      <c r="AB15" s="11"/>
      <c r="AC15" s="11"/>
      <c r="AD15" s="11"/>
      <c r="AE15" s="11"/>
    </row>
    <row r="16" spans="1:31" ht="13.5" customHeight="1" x14ac:dyDescent="0.2">
      <c r="A16" s="10">
        <v>3</v>
      </c>
      <c r="B16" s="4" t="s">
        <v>19</v>
      </c>
      <c r="C16" s="3">
        <v>3209674.35</v>
      </c>
      <c r="D16" s="3">
        <v>800719.16</v>
      </c>
      <c r="E16" s="3">
        <v>114496.18</v>
      </c>
      <c r="F16" s="3">
        <v>43612.09</v>
      </c>
      <c r="G16" s="3">
        <v>36013.360000000001</v>
      </c>
      <c r="H16" s="3">
        <v>86803.02</v>
      </c>
      <c r="I16" s="3">
        <v>354574</v>
      </c>
      <c r="J16" s="3">
        <v>9422.9500000000007</v>
      </c>
      <c r="K16" s="3">
        <v>10484.33</v>
      </c>
      <c r="L16" s="3">
        <v>0</v>
      </c>
      <c r="M16" s="3">
        <f t="shared" si="0"/>
        <v>4665799.4400000004</v>
      </c>
      <c r="O16" s="11"/>
      <c r="P16" s="18"/>
      <c r="Q16" s="11"/>
      <c r="R16" s="11"/>
      <c r="S16" s="11"/>
      <c r="T16" s="12"/>
      <c r="U16" s="12"/>
      <c r="V16" s="12"/>
      <c r="W16" s="12"/>
      <c r="X16" s="11"/>
      <c r="Y16" s="11"/>
      <c r="Z16" s="11"/>
      <c r="AA16" s="11"/>
      <c r="AB16" s="11"/>
      <c r="AC16" s="11"/>
      <c r="AD16" s="11"/>
      <c r="AE16" s="11"/>
    </row>
    <row r="17" spans="1:31" ht="13.5" customHeight="1" x14ac:dyDescent="0.2">
      <c r="A17" s="10">
        <v>4</v>
      </c>
      <c r="B17" s="4" t="s">
        <v>20</v>
      </c>
      <c r="C17" s="3">
        <v>4984512.5</v>
      </c>
      <c r="D17" s="3">
        <v>2727896.77</v>
      </c>
      <c r="E17" s="3">
        <v>97428.36</v>
      </c>
      <c r="F17" s="3">
        <v>378924.04</v>
      </c>
      <c r="G17" s="3">
        <v>435624.08</v>
      </c>
      <c r="H17" s="3">
        <v>502405.36</v>
      </c>
      <c r="I17" s="3">
        <v>131477</v>
      </c>
      <c r="J17" s="3">
        <v>18263.87</v>
      </c>
      <c r="K17" s="3">
        <v>20321.07</v>
      </c>
      <c r="L17" s="3">
        <v>0</v>
      </c>
      <c r="M17" s="3">
        <f t="shared" si="0"/>
        <v>9296853.0499999989</v>
      </c>
      <c r="O17" s="11"/>
      <c r="P17" s="18"/>
      <c r="Q17" s="11"/>
      <c r="R17" s="11"/>
      <c r="S17" s="11"/>
      <c r="T17" s="12"/>
      <c r="U17" s="12"/>
      <c r="V17" s="12"/>
      <c r="W17" s="12"/>
      <c r="X17" s="11"/>
      <c r="Y17" s="11"/>
      <c r="Z17" s="11"/>
      <c r="AA17" s="11"/>
      <c r="AB17" s="11"/>
      <c r="AC17" s="11"/>
      <c r="AD17" s="11"/>
      <c r="AE17" s="11"/>
    </row>
    <row r="18" spans="1:31" ht="13.5" customHeight="1" x14ac:dyDescent="0.2">
      <c r="A18" s="10">
        <v>5</v>
      </c>
      <c r="B18" s="4" t="s">
        <v>5</v>
      </c>
      <c r="C18" s="3">
        <v>5103663.66</v>
      </c>
      <c r="D18" s="3">
        <v>1832381.16</v>
      </c>
      <c r="E18" s="3">
        <v>64441.53</v>
      </c>
      <c r="F18" s="3">
        <v>266918.49</v>
      </c>
      <c r="G18" s="3">
        <v>224767.35</v>
      </c>
      <c r="H18" s="3">
        <v>407711.15</v>
      </c>
      <c r="I18" s="3">
        <v>665678</v>
      </c>
      <c r="J18" s="3">
        <v>10784.05</v>
      </c>
      <c r="K18" s="3">
        <v>11998.74</v>
      </c>
      <c r="L18" s="3">
        <v>0</v>
      </c>
      <c r="M18" s="3">
        <f t="shared" si="0"/>
        <v>8588344.1300000008</v>
      </c>
      <c r="O18" s="11"/>
      <c r="P18" s="18"/>
      <c r="Q18" s="11"/>
      <c r="R18" s="11"/>
      <c r="S18" s="11"/>
      <c r="T18" s="12"/>
      <c r="U18" s="12"/>
      <c r="V18" s="12"/>
      <c r="W18" s="12"/>
      <c r="X18" s="11"/>
      <c r="Y18" s="11"/>
      <c r="Z18" s="11"/>
      <c r="AA18" s="11"/>
      <c r="AB18" s="11"/>
      <c r="AC18" s="11"/>
      <c r="AD18" s="11"/>
      <c r="AE18" s="11"/>
    </row>
    <row r="19" spans="1:31" ht="13.5" customHeight="1" x14ac:dyDescent="0.2">
      <c r="A19" s="10">
        <v>6</v>
      </c>
      <c r="B19" s="4" t="s">
        <v>15</v>
      </c>
      <c r="C19" s="3">
        <v>2257907.2599999998</v>
      </c>
      <c r="D19" s="3">
        <v>607399.52</v>
      </c>
      <c r="E19" s="3">
        <v>170130.69</v>
      </c>
      <c r="F19" s="3">
        <v>132429.07999999999</v>
      </c>
      <c r="G19" s="3">
        <v>106022.98</v>
      </c>
      <c r="H19" s="3">
        <v>475443.81</v>
      </c>
      <c r="I19" s="3">
        <v>321633</v>
      </c>
      <c r="J19" s="3">
        <v>7253.34</v>
      </c>
      <c r="K19" s="3">
        <v>8070.35</v>
      </c>
      <c r="L19" s="3">
        <v>0</v>
      </c>
      <c r="M19" s="3">
        <f t="shared" si="0"/>
        <v>4086290.03</v>
      </c>
      <c r="O19" s="11"/>
      <c r="P19" s="18"/>
      <c r="Q19" s="11"/>
      <c r="R19" s="11"/>
      <c r="S19" s="11"/>
      <c r="T19" s="12"/>
      <c r="U19" s="12"/>
      <c r="V19" s="12"/>
      <c r="W19" s="12"/>
      <c r="X19" s="11"/>
      <c r="Y19" s="11"/>
      <c r="Z19" s="11"/>
      <c r="AA19" s="11"/>
      <c r="AB19" s="11"/>
      <c r="AC19" s="11"/>
      <c r="AD19" s="11"/>
      <c r="AE19" s="11"/>
    </row>
    <row r="20" spans="1:31" x14ac:dyDescent="0.2">
      <c r="A20" s="10">
        <v>7</v>
      </c>
      <c r="B20" s="4" t="s">
        <v>16</v>
      </c>
      <c r="C20" s="3">
        <v>2421717</v>
      </c>
      <c r="D20" s="3">
        <v>531128.74</v>
      </c>
      <c r="E20" s="3">
        <v>167176.65</v>
      </c>
      <c r="F20" s="3">
        <v>44673.53</v>
      </c>
      <c r="G20" s="3">
        <v>36546.54</v>
      </c>
      <c r="H20" s="3">
        <v>131519.73000000001</v>
      </c>
      <c r="I20" s="3">
        <v>0</v>
      </c>
      <c r="J20" s="3">
        <v>8133.55</v>
      </c>
      <c r="K20" s="3">
        <v>9049.69</v>
      </c>
      <c r="L20" s="3">
        <v>0</v>
      </c>
      <c r="M20" s="3">
        <f t="shared" si="0"/>
        <v>3349945.4299999997</v>
      </c>
      <c r="O20" s="11"/>
      <c r="P20" s="18"/>
      <c r="Q20" s="11"/>
      <c r="R20" s="11"/>
      <c r="S20" s="11"/>
      <c r="T20" s="12"/>
      <c r="U20" s="12"/>
      <c r="V20" s="12"/>
      <c r="W20" s="12"/>
      <c r="X20" s="11"/>
      <c r="Y20" s="11"/>
      <c r="Z20" s="11"/>
      <c r="AA20" s="11"/>
      <c r="AB20" s="11"/>
      <c r="AC20" s="11"/>
      <c r="AD20" s="11"/>
      <c r="AE20" s="11"/>
    </row>
    <row r="21" spans="1:31" x14ac:dyDescent="0.2">
      <c r="A21" s="10">
        <v>8</v>
      </c>
      <c r="B21" s="4" t="s">
        <v>6</v>
      </c>
      <c r="C21" s="3">
        <v>3324348.64</v>
      </c>
      <c r="D21" s="3">
        <v>1157463.08</v>
      </c>
      <c r="E21" s="3">
        <v>88238</v>
      </c>
      <c r="F21" s="3">
        <v>108406.87</v>
      </c>
      <c r="G21" s="3">
        <v>90348.58</v>
      </c>
      <c r="H21" s="3">
        <v>175578.84</v>
      </c>
      <c r="I21" s="3">
        <v>433925</v>
      </c>
      <c r="J21" s="3">
        <v>6406.13</v>
      </c>
      <c r="K21" s="3">
        <v>7127.71</v>
      </c>
      <c r="L21" s="3">
        <v>0</v>
      </c>
      <c r="M21" s="3">
        <f t="shared" si="0"/>
        <v>5391842.8500000006</v>
      </c>
      <c r="O21" s="11"/>
      <c r="P21" s="18"/>
      <c r="Q21" s="11"/>
      <c r="R21" s="11"/>
      <c r="S21" s="11"/>
      <c r="T21" s="12"/>
      <c r="U21" s="12"/>
      <c r="V21" s="12"/>
      <c r="W21" s="12"/>
      <c r="X21" s="11"/>
      <c r="Y21" s="11"/>
      <c r="Z21" s="11"/>
      <c r="AA21" s="11"/>
      <c r="AB21" s="11"/>
      <c r="AC21" s="11"/>
      <c r="AD21" s="11"/>
      <c r="AE21" s="11"/>
    </row>
    <row r="22" spans="1:31" x14ac:dyDescent="0.2">
      <c r="A22" s="10">
        <v>9</v>
      </c>
      <c r="B22" s="4" t="s">
        <v>7</v>
      </c>
      <c r="C22" s="3">
        <v>3058455.6</v>
      </c>
      <c r="D22" s="3">
        <v>974886.6</v>
      </c>
      <c r="E22" s="3">
        <v>97428.36</v>
      </c>
      <c r="F22" s="3">
        <v>67717.14</v>
      </c>
      <c r="G22" s="3">
        <v>55846.45</v>
      </c>
      <c r="H22" s="3">
        <v>151247.69</v>
      </c>
      <c r="I22" s="3">
        <v>0</v>
      </c>
      <c r="J22" s="3">
        <v>6330.48</v>
      </c>
      <c r="K22" s="3">
        <v>7043.53</v>
      </c>
      <c r="L22" s="3">
        <v>0</v>
      </c>
      <c r="M22" s="3">
        <f t="shared" si="0"/>
        <v>4418955.8500000015</v>
      </c>
      <c r="O22" s="11"/>
      <c r="P22" s="18"/>
      <c r="Q22" s="11"/>
      <c r="R22" s="11"/>
      <c r="S22" s="11"/>
      <c r="T22" s="12"/>
      <c r="U22" s="12"/>
      <c r="V22" s="12"/>
      <c r="W22" s="12"/>
      <c r="X22" s="11"/>
      <c r="Y22" s="11"/>
      <c r="Z22" s="11"/>
      <c r="AA22" s="11"/>
      <c r="AB22" s="11"/>
      <c r="AC22" s="11"/>
      <c r="AD22" s="11"/>
      <c r="AE22" s="11"/>
    </row>
    <row r="23" spans="1:31" x14ac:dyDescent="0.2">
      <c r="A23" s="10">
        <v>10</v>
      </c>
      <c r="B23" s="4" t="s">
        <v>14</v>
      </c>
      <c r="C23" s="3">
        <v>2067501.02</v>
      </c>
      <c r="D23" s="3">
        <v>567488.25</v>
      </c>
      <c r="E23" s="3">
        <v>160447.99</v>
      </c>
      <c r="F23" s="3">
        <v>51056.82</v>
      </c>
      <c r="G23" s="3">
        <v>41921.71</v>
      </c>
      <c r="H23" s="3">
        <v>151905.28</v>
      </c>
      <c r="I23" s="3">
        <v>0</v>
      </c>
      <c r="J23" s="3">
        <v>5624.56</v>
      </c>
      <c r="K23" s="3">
        <v>6258.1</v>
      </c>
      <c r="L23" s="3">
        <v>0</v>
      </c>
      <c r="M23" s="3">
        <f t="shared" si="0"/>
        <v>3052203.7299999995</v>
      </c>
      <c r="O23" s="11"/>
      <c r="P23" s="18"/>
      <c r="Q23" s="11"/>
      <c r="R23" s="11"/>
      <c r="S23" s="11"/>
      <c r="T23" s="12"/>
      <c r="U23" s="12"/>
      <c r="V23" s="12"/>
      <c r="W23" s="12"/>
      <c r="X23" s="11"/>
      <c r="Y23" s="11"/>
      <c r="Z23" s="11"/>
      <c r="AA23" s="11"/>
      <c r="AB23" s="11"/>
      <c r="AC23" s="11"/>
      <c r="AD23" s="11"/>
      <c r="AE23" s="11"/>
    </row>
    <row r="24" spans="1:31" x14ac:dyDescent="0.2">
      <c r="A24" s="10">
        <v>11</v>
      </c>
      <c r="B24" s="4" t="s">
        <v>8</v>
      </c>
      <c r="C24" s="3">
        <v>3288791.52</v>
      </c>
      <c r="D24" s="3">
        <v>1221724.01</v>
      </c>
      <c r="E24" s="3">
        <v>96443.68</v>
      </c>
      <c r="F24" s="3">
        <v>134221.85999999999</v>
      </c>
      <c r="G24" s="3">
        <v>111864.45</v>
      </c>
      <c r="H24" s="3">
        <v>332087.31</v>
      </c>
      <c r="I24" s="3">
        <v>8883</v>
      </c>
      <c r="J24" s="3">
        <v>7622.87</v>
      </c>
      <c r="K24" s="3">
        <v>8481.49</v>
      </c>
      <c r="L24" s="3">
        <v>0</v>
      </c>
      <c r="M24" s="3">
        <f t="shared" si="0"/>
        <v>5210120.1900000004</v>
      </c>
      <c r="O24" s="11"/>
      <c r="P24" s="18"/>
      <c r="Q24" s="11"/>
      <c r="R24" s="11"/>
      <c r="S24" s="11"/>
      <c r="T24" s="12"/>
      <c r="U24" s="12"/>
      <c r="V24" s="12"/>
      <c r="W24" s="12"/>
      <c r="X24" s="11"/>
      <c r="Y24" s="11"/>
      <c r="Z24" s="11"/>
      <c r="AA24" s="11"/>
      <c r="AB24" s="11"/>
      <c r="AC24" s="11"/>
      <c r="AD24" s="11"/>
      <c r="AE24" s="11"/>
    </row>
    <row r="25" spans="1:31" x14ac:dyDescent="0.2">
      <c r="A25" s="10">
        <v>12</v>
      </c>
      <c r="B25" s="4" t="s">
        <v>9</v>
      </c>
      <c r="C25" s="3">
        <v>3406792.56</v>
      </c>
      <c r="D25" s="3">
        <v>1156372.21</v>
      </c>
      <c r="E25" s="3">
        <v>84463.39</v>
      </c>
      <c r="F25" s="3">
        <v>88766.77</v>
      </c>
      <c r="G25" s="3">
        <v>72975.789999999994</v>
      </c>
      <c r="H25" s="3">
        <v>169660.45</v>
      </c>
      <c r="I25" s="3">
        <v>0</v>
      </c>
      <c r="J25" s="3">
        <v>6153.51</v>
      </c>
      <c r="K25" s="3">
        <v>6846.63</v>
      </c>
      <c r="L25" s="3">
        <v>0</v>
      </c>
      <c r="M25" s="3">
        <f t="shared" si="0"/>
        <v>4992031.3099999987</v>
      </c>
      <c r="O25" s="11"/>
      <c r="P25" s="18"/>
      <c r="Q25" s="11"/>
      <c r="R25" s="11"/>
      <c r="S25" s="11"/>
      <c r="T25" s="12"/>
      <c r="U25" s="12"/>
      <c r="V25" s="12"/>
      <c r="W25" s="12"/>
      <c r="X25" s="11"/>
      <c r="Y25" s="11"/>
      <c r="Z25" s="11"/>
      <c r="AA25" s="11"/>
      <c r="AB25" s="11"/>
      <c r="AC25" s="11"/>
      <c r="AD25" s="11"/>
      <c r="AE25" s="11"/>
    </row>
    <row r="26" spans="1:31" x14ac:dyDescent="0.2">
      <c r="A26" s="10">
        <v>13</v>
      </c>
      <c r="B26" s="4" t="s">
        <v>10</v>
      </c>
      <c r="C26" s="3">
        <v>4679444.6500000004</v>
      </c>
      <c r="D26" s="3">
        <v>1667761.81</v>
      </c>
      <c r="E26" s="3">
        <v>63949.19</v>
      </c>
      <c r="F26" s="3">
        <v>158538.28</v>
      </c>
      <c r="G26" s="3">
        <v>131004.88</v>
      </c>
      <c r="H26" s="3">
        <v>222925.94</v>
      </c>
      <c r="I26" s="3">
        <v>715464</v>
      </c>
      <c r="J26" s="3">
        <v>7931.15</v>
      </c>
      <c r="K26" s="3">
        <v>8824.5</v>
      </c>
      <c r="L26" s="3">
        <v>0</v>
      </c>
      <c r="M26" s="3">
        <f t="shared" si="0"/>
        <v>7655844.4000000022</v>
      </c>
      <c r="O26" s="11"/>
      <c r="P26" s="18"/>
      <c r="Q26" s="11"/>
      <c r="R26" s="11"/>
      <c r="S26" s="11"/>
      <c r="T26" s="12"/>
      <c r="U26" s="12"/>
      <c r="V26" s="12"/>
      <c r="W26" s="12"/>
      <c r="X26" s="11"/>
      <c r="Y26" s="11"/>
      <c r="Z26" s="11"/>
      <c r="AA26" s="11"/>
      <c r="AB26" s="11"/>
      <c r="AC26" s="11"/>
      <c r="AD26" s="11"/>
      <c r="AE26" s="11"/>
    </row>
    <row r="27" spans="1:31" x14ac:dyDescent="0.2">
      <c r="A27" s="10">
        <v>14</v>
      </c>
      <c r="B27" s="4" t="s">
        <v>25</v>
      </c>
      <c r="C27" s="3">
        <v>2368525.85</v>
      </c>
      <c r="D27" s="3">
        <v>716968.4</v>
      </c>
      <c r="E27" s="3">
        <v>124014.77</v>
      </c>
      <c r="F27" s="3">
        <v>29694.51</v>
      </c>
      <c r="G27" s="3">
        <v>24736.01</v>
      </c>
      <c r="H27" s="3">
        <v>53923.09</v>
      </c>
      <c r="I27" s="3">
        <v>174053</v>
      </c>
      <c r="J27" s="3">
        <v>5109.55</v>
      </c>
      <c r="K27" s="3">
        <v>5685.07</v>
      </c>
      <c r="L27" s="3">
        <v>0</v>
      </c>
      <c r="M27" s="3">
        <f t="shared" si="0"/>
        <v>3502710.2499999991</v>
      </c>
      <c r="O27" s="11"/>
      <c r="P27" s="18"/>
      <c r="Q27" s="11"/>
      <c r="R27" s="11"/>
      <c r="S27" s="11"/>
      <c r="T27" s="12"/>
      <c r="U27" s="12"/>
      <c r="V27" s="12"/>
      <c r="W27" s="12"/>
      <c r="X27" s="11"/>
      <c r="Y27" s="11"/>
      <c r="Z27" s="11"/>
      <c r="AA27" s="11"/>
      <c r="AB27" s="11"/>
      <c r="AC27" s="11"/>
      <c r="AD27" s="11"/>
      <c r="AE27" s="11"/>
    </row>
    <row r="28" spans="1:31" x14ac:dyDescent="0.2">
      <c r="A28" s="10">
        <v>15</v>
      </c>
      <c r="B28" s="4" t="s">
        <v>24</v>
      </c>
      <c r="C28" s="3">
        <v>3018797.47</v>
      </c>
      <c r="D28" s="3">
        <v>994034.17</v>
      </c>
      <c r="E28" s="3">
        <v>97428.36</v>
      </c>
      <c r="F28" s="3">
        <v>90596.94</v>
      </c>
      <c r="G28" s="3">
        <v>75414.64</v>
      </c>
      <c r="H28" s="3">
        <v>149274.89000000001</v>
      </c>
      <c r="I28" s="3">
        <v>11059</v>
      </c>
      <c r="J28" s="3">
        <v>6084.77</v>
      </c>
      <c r="K28" s="3">
        <v>6770.15</v>
      </c>
      <c r="L28" s="3">
        <v>0</v>
      </c>
      <c r="M28" s="3">
        <f t="shared" si="0"/>
        <v>4449460.3899999997</v>
      </c>
      <c r="O28" s="11"/>
      <c r="P28" s="18"/>
      <c r="Q28" s="11"/>
      <c r="R28" s="11"/>
      <c r="S28" s="11"/>
      <c r="T28" s="12"/>
      <c r="U28" s="12"/>
      <c r="V28" s="12"/>
      <c r="W28" s="12"/>
      <c r="X28" s="11"/>
      <c r="Y28" s="11"/>
      <c r="Z28" s="11"/>
      <c r="AA28" s="11"/>
      <c r="AB28" s="11"/>
      <c r="AC28" s="11"/>
      <c r="AD28" s="11"/>
      <c r="AE28" s="11"/>
    </row>
    <row r="29" spans="1:31" x14ac:dyDescent="0.2">
      <c r="A29" s="10">
        <v>16</v>
      </c>
      <c r="B29" s="4" t="s">
        <v>23</v>
      </c>
      <c r="C29" s="3">
        <v>8127881.3399999999</v>
      </c>
      <c r="D29" s="3">
        <v>3702624.28</v>
      </c>
      <c r="E29" s="3">
        <v>41957.96</v>
      </c>
      <c r="F29" s="3">
        <v>355907.71</v>
      </c>
      <c r="G29" s="3">
        <v>297566.03000000003</v>
      </c>
      <c r="H29" s="3">
        <v>564877.23</v>
      </c>
      <c r="I29" s="3">
        <v>3563418</v>
      </c>
      <c r="J29" s="3">
        <v>12905.65</v>
      </c>
      <c r="K29" s="3">
        <v>14359.31</v>
      </c>
      <c r="L29" s="3">
        <v>0</v>
      </c>
      <c r="M29" s="3">
        <f t="shared" si="0"/>
        <v>16681497.510000002</v>
      </c>
      <c r="O29" s="11"/>
      <c r="P29" s="18"/>
      <c r="Q29" s="11"/>
      <c r="R29" s="11"/>
      <c r="S29" s="11"/>
      <c r="T29" s="12"/>
      <c r="U29" s="12"/>
      <c r="V29" s="12"/>
      <c r="W29" s="12"/>
      <c r="X29" s="11"/>
      <c r="Y29" s="11"/>
      <c r="Z29" s="11"/>
      <c r="AA29" s="11"/>
      <c r="AB29" s="11"/>
      <c r="AC29" s="11"/>
      <c r="AD29" s="11"/>
      <c r="AE29" s="11"/>
    </row>
    <row r="30" spans="1:31" x14ac:dyDescent="0.2">
      <c r="A30" s="10">
        <v>17</v>
      </c>
      <c r="B30" s="4" t="s">
        <v>11</v>
      </c>
      <c r="C30" s="3">
        <v>3721826.55</v>
      </c>
      <c r="D30" s="3">
        <v>1260750.77</v>
      </c>
      <c r="E30" s="3">
        <v>81017</v>
      </c>
      <c r="F30" s="3">
        <v>155453.85999999999</v>
      </c>
      <c r="G30" s="3">
        <v>129619.47</v>
      </c>
      <c r="H30" s="3">
        <v>299207.38</v>
      </c>
      <c r="I30" s="3">
        <v>0</v>
      </c>
      <c r="J30" s="3">
        <v>7341.96</v>
      </c>
      <c r="K30" s="3">
        <v>8168.94</v>
      </c>
      <c r="L30" s="3">
        <v>0</v>
      </c>
      <c r="M30" s="3">
        <f t="shared" si="0"/>
        <v>5663385.9300000006</v>
      </c>
      <c r="O30" s="11"/>
      <c r="P30" s="18"/>
      <c r="Q30" s="11"/>
      <c r="R30" s="11"/>
      <c r="S30" s="11"/>
      <c r="T30" s="12"/>
      <c r="U30" s="12"/>
      <c r="V30" s="12"/>
      <c r="W30" s="12"/>
      <c r="X30" s="11"/>
      <c r="Y30" s="11"/>
      <c r="Z30" s="11"/>
      <c r="AA30" s="11"/>
      <c r="AB30" s="11"/>
      <c r="AC30" s="11"/>
      <c r="AD30" s="11"/>
      <c r="AE30" s="11"/>
    </row>
    <row r="31" spans="1:31" x14ac:dyDescent="0.2">
      <c r="A31" s="10">
        <v>18</v>
      </c>
      <c r="B31" s="4" t="s">
        <v>2</v>
      </c>
      <c r="C31" s="3">
        <v>35356777.909999996</v>
      </c>
      <c r="D31" s="3">
        <v>14930501.210000001</v>
      </c>
      <c r="E31" s="3">
        <v>20130.849999999999</v>
      </c>
      <c r="F31" s="3">
        <v>1430841.47</v>
      </c>
      <c r="G31" s="3">
        <v>1506298.23</v>
      </c>
      <c r="H31" s="3">
        <v>1908351.24</v>
      </c>
      <c r="I31" s="3">
        <v>670757</v>
      </c>
      <c r="J31" s="3">
        <v>43923.33</v>
      </c>
      <c r="K31" s="3">
        <v>48870.76</v>
      </c>
      <c r="L31" s="3">
        <v>0</v>
      </c>
      <c r="M31" s="3">
        <f t="shared" si="0"/>
        <v>55916451.999999993</v>
      </c>
      <c r="O31" s="11"/>
      <c r="P31" s="18"/>
      <c r="Q31" s="11"/>
      <c r="R31" s="11"/>
      <c r="S31" s="11"/>
      <c r="T31" s="12"/>
      <c r="U31" s="12"/>
      <c r="V31" s="12"/>
      <c r="W31" s="12"/>
      <c r="X31" s="11"/>
      <c r="Y31" s="11"/>
      <c r="Z31" s="11"/>
      <c r="AA31" s="11"/>
      <c r="AB31" s="11"/>
      <c r="AC31" s="11"/>
      <c r="AD31" s="11"/>
      <c r="AE31" s="11"/>
    </row>
    <row r="32" spans="1:31" x14ac:dyDescent="0.2">
      <c r="A32" s="10">
        <v>19</v>
      </c>
      <c r="B32" s="4" t="s">
        <v>12</v>
      </c>
      <c r="C32" s="3">
        <v>3945103.23</v>
      </c>
      <c r="D32" s="3">
        <v>1501669.01</v>
      </c>
      <c r="E32" s="3">
        <v>75929.48</v>
      </c>
      <c r="F32" s="3">
        <v>119050.51</v>
      </c>
      <c r="G32" s="3">
        <v>99026.55</v>
      </c>
      <c r="H32" s="3">
        <v>179524.43</v>
      </c>
      <c r="I32" s="3">
        <v>1746389</v>
      </c>
      <c r="J32" s="3">
        <v>7423.02</v>
      </c>
      <c r="K32" s="3">
        <v>8259.1299999999992</v>
      </c>
      <c r="L32" s="3">
        <v>0</v>
      </c>
      <c r="M32" s="3">
        <f t="shared" si="0"/>
        <v>7682374.3599999994</v>
      </c>
      <c r="O32" s="11"/>
      <c r="P32" s="18"/>
      <c r="Q32" s="11"/>
      <c r="R32" s="11"/>
      <c r="S32" s="11"/>
      <c r="T32" s="12"/>
      <c r="U32" s="12"/>
      <c r="V32" s="12"/>
      <c r="W32" s="12"/>
      <c r="X32" s="11"/>
      <c r="Y32" s="11"/>
      <c r="Z32" s="11"/>
      <c r="AA32" s="11"/>
      <c r="AB32" s="11"/>
      <c r="AC32" s="11"/>
      <c r="AD32" s="11"/>
      <c r="AE32" s="11"/>
    </row>
    <row r="33" spans="1:31" x14ac:dyDescent="0.2">
      <c r="A33" s="10">
        <v>20</v>
      </c>
      <c r="B33" s="4" t="s">
        <v>13</v>
      </c>
      <c r="C33" s="3">
        <v>3869412.56</v>
      </c>
      <c r="D33" s="3">
        <v>1340840.52</v>
      </c>
      <c r="E33" s="3">
        <v>89550.93</v>
      </c>
      <c r="F33" s="3">
        <v>184812.11</v>
      </c>
      <c r="G33" s="3">
        <v>155953.18</v>
      </c>
      <c r="H33" s="3">
        <v>255805.85</v>
      </c>
      <c r="I33" s="3">
        <v>798865</v>
      </c>
      <c r="J33" s="3">
        <v>10052.65</v>
      </c>
      <c r="K33" s="3">
        <v>11184.98</v>
      </c>
      <c r="L33" s="3">
        <v>0</v>
      </c>
      <c r="M33" s="3">
        <f t="shared" si="0"/>
        <v>6716477.7800000003</v>
      </c>
      <c r="O33" s="11"/>
      <c r="P33" s="18"/>
      <c r="Q33" s="11"/>
      <c r="R33" s="11"/>
      <c r="S33" s="11"/>
      <c r="T33" s="12"/>
      <c r="U33" s="12"/>
      <c r="V33" s="12"/>
      <c r="W33" s="12"/>
      <c r="X33" s="11"/>
      <c r="Y33" s="11"/>
      <c r="Z33" s="11"/>
      <c r="AA33" s="11"/>
      <c r="AB33" s="11"/>
      <c r="AC33" s="11"/>
      <c r="AD33" s="11"/>
      <c r="AE33" s="11"/>
    </row>
    <row r="34" spans="1:31" x14ac:dyDescent="0.2">
      <c r="A34" s="25" t="s">
        <v>0</v>
      </c>
      <c r="B34" s="26"/>
      <c r="C34" s="19">
        <f>SUM(C14:C33)</f>
        <v>104735006.78</v>
      </c>
      <c r="D34" s="19">
        <f t="shared" ref="D34:M34" si="1">SUM(D14:D33)</f>
        <v>39890766</v>
      </c>
      <c r="E34" s="19">
        <f t="shared" si="1"/>
        <v>1922309.0999999999</v>
      </c>
      <c r="F34" s="19">
        <f>SUM(F14:F33)</f>
        <v>4046023.3499999992</v>
      </c>
      <c r="G34" s="19">
        <f>SUM(G14:G33)</f>
        <v>3802484.48</v>
      </c>
      <c r="H34" s="19">
        <f>SUM(H14:H33)</f>
        <v>6575986.3499999996</v>
      </c>
      <c r="I34" s="19">
        <f t="shared" si="1"/>
        <v>9669252</v>
      </c>
      <c r="J34" s="19">
        <f t="shared" si="1"/>
        <v>199839.14999999997</v>
      </c>
      <c r="K34" s="19">
        <f t="shared" si="1"/>
        <v>222348.61000000004</v>
      </c>
      <c r="L34" s="19">
        <f t="shared" si="1"/>
        <v>0</v>
      </c>
      <c r="M34" s="19">
        <f t="shared" si="1"/>
        <v>171064015.82000002</v>
      </c>
      <c r="O34" s="13"/>
      <c r="P34" s="13"/>
      <c r="Q34" s="13"/>
      <c r="R34" s="13"/>
      <c r="S34" s="11"/>
      <c r="T34" s="12"/>
      <c r="U34" s="12"/>
      <c r="V34" s="12"/>
      <c r="W34" s="12"/>
      <c r="X34" s="11"/>
      <c r="Y34" s="11"/>
      <c r="Z34" s="11"/>
      <c r="AA34" s="11"/>
      <c r="AB34" s="11"/>
      <c r="AC34" s="11"/>
      <c r="AD34" s="11"/>
      <c r="AE34" s="11"/>
    </row>
    <row r="35" spans="1:31" x14ac:dyDescent="0.2"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</row>
    <row r="36" spans="1:31" ht="12.75" customHeight="1" x14ac:dyDescent="0.2"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7"/>
    </row>
    <row r="37" spans="1:31" x14ac:dyDescent="0.2">
      <c r="B37" s="1" t="s">
        <v>17</v>
      </c>
      <c r="F37" s="2"/>
      <c r="G37" s="1"/>
      <c r="H37" s="1"/>
      <c r="I37" s="1"/>
      <c r="J37" s="1"/>
      <c r="K37" s="1"/>
      <c r="L37" s="1"/>
    </row>
    <row r="38" spans="1:31" x14ac:dyDescent="0.2">
      <c r="A38" s="39" t="s">
        <v>40</v>
      </c>
      <c r="B38" s="39"/>
      <c r="C38" s="39"/>
      <c r="D38" s="39"/>
      <c r="E38" s="39"/>
      <c r="F38" s="39"/>
      <c r="G38" s="39"/>
      <c r="H38" s="1"/>
      <c r="I38" s="1"/>
      <c r="J38" s="1"/>
      <c r="K38" s="1"/>
      <c r="L38" s="1"/>
    </row>
    <row r="39" spans="1:31" x14ac:dyDescent="0.2">
      <c r="A39" s="5"/>
      <c r="B39" s="5"/>
      <c r="C39" s="5"/>
      <c r="D39" s="5"/>
      <c r="E39" s="5"/>
      <c r="F39" s="5"/>
      <c r="G39" s="6"/>
      <c r="H39" s="1"/>
      <c r="I39" s="1"/>
      <c r="J39" s="15"/>
      <c r="K39" s="15"/>
      <c r="L39" s="15"/>
      <c r="M39" s="15"/>
    </row>
    <row r="40" spans="1:31" x14ac:dyDescent="0.2">
      <c r="A40" s="30" t="s">
        <v>1</v>
      </c>
      <c r="B40" s="30" t="s">
        <v>37</v>
      </c>
      <c r="C40" s="33" t="s">
        <v>28</v>
      </c>
      <c r="D40" s="33" t="s">
        <v>29</v>
      </c>
      <c r="E40" s="33" t="s">
        <v>27</v>
      </c>
      <c r="F40" s="33" t="s">
        <v>31</v>
      </c>
      <c r="G40" s="33" t="s">
        <v>36</v>
      </c>
      <c r="H40" s="1"/>
      <c r="I40" s="1"/>
      <c r="J40" s="1"/>
      <c r="K40" s="1"/>
      <c r="L40" s="1"/>
    </row>
    <row r="41" spans="1:31" x14ac:dyDescent="0.2">
      <c r="A41" s="31"/>
      <c r="B41" s="31"/>
      <c r="C41" s="34"/>
      <c r="D41" s="34"/>
      <c r="E41" s="34"/>
      <c r="F41" s="34"/>
      <c r="G41" s="34"/>
      <c r="H41" s="1"/>
      <c r="I41" s="1"/>
      <c r="J41" s="1"/>
      <c r="K41" s="1"/>
      <c r="L41" s="1"/>
    </row>
    <row r="42" spans="1:31" x14ac:dyDescent="0.2">
      <c r="A42" s="32"/>
      <c r="B42" s="32"/>
      <c r="C42" s="35"/>
      <c r="D42" s="35"/>
      <c r="E42" s="35"/>
      <c r="F42" s="35"/>
      <c r="G42" s="35"/>
      <c r="H42" s="1"/>
      <c r="I42" s="1"/>
      <c r="J42" s="1"/>
      <c r="K42" s="1"/>
      <c r="L42" s="1"/>
    </row>
    <row r="43" spans="1:31" x14ac:dyDescent="0.2">
      <c r="A43" s="22">
        <v>1</v>
      </c>
      <c r="B43" s="7" t="s">
        <v>3</v>
      </c>
      <c r="C43" s="8">
        <v>-418468.51</v>
      </c>
      <c r="D43" s="8">
        <v>-19229.740000000002</v>
      </c>
      <c r="E43" s="8">
        <v>1133.54</v>
      </c>
      <c r="F43" s="8">
        <v>290.76</v>
      </c>
      <c r="G43" s="8">
        <f>SUM(C43:F43)</f>
        <v>-436273.95</v>
      </c>
      <c r="H43" s="1"/>
      <c r="I43" s="1"/>
      <c r="J43" s="1"/>
      <c r="K43" s="1"/>
      <c r="L43" s="1"/>
    </row>
    <row r="44" spans="1:31" x14ac:dyDescent="0.2">
      <c r="A44" s="22">
        <v>2</v>
      </c>
      <c r="B44" s="7" t="s">
        <v>4</v>
      </c>
      <c r="C44" s="8">
        <v>-354586.64</v>
      </c>
      <c r="D44" s="8">
        <v>-8994.02</v>
      </c>
      <c r="E44" s="8">
        <v>1133.54</v>
      </c>
      <c r="F44" s="8">
        <v>68.92</v>
      </c>
      <c r="G44" s="8">
        <f t="shared" ref="G44:G62" si="2">SUM(C44:F44)</f>
        <v>-362378.20000000007</v>
      </c>
      <c r="H44" s="1"/>
      <c r="I44" s="1"/>
      <c r="J44" s="1"/>
      <c r="K44" s="1"/>
      <c r="L44" s="1"/>
    </row>
    <row r="45" spans="1:31" x14ac:dyDescent="0.2">
      <c r="A45" s="22">
        <v>3</v>
      </c>
      <c r="B45" s="7" t="s">
        <v>19</v>
      </c>
      <c r="C45" s="8">
        <v>-270474.56</v>
      </c>
      <c r="D45" s="8">
        <v>-4781.99</v>
      </c>
      <c r="E45" s="8">
        <v>1133.54</v>
      </c>
      <c r="F45" s="8">
        <v>9.2100000000000009</v>
      </c>
      <c r="G45" s="8">
        <f t="shared" si="2"/>
        <v>-274113.8</v>
      </c>
      <c r="H45" s="1"/>
      <c r="I45" s="1"/>
      <c r="J45" s="1"/>
      <c r="K45" s="1"/>
      <c r="L45" s="1"/>
    </row>
    <row r="46" spans="1:31" x14ac:dyDescent="0.2">
      <c r="A46" s="22">
        <v>4</v>
      </c>
      <c r="B46" s="7" t="s">
        <v>20</v>
      </c>
      <c r="C46" s="8">
        <v>-1045978.67</v>
      </c>
      <c r="D46" s="8">
        <v>-204926.57</v>
      </c>
      <c r="E46" s="8">
        <v>1133.54</v>
      </c>
      <c r="F46" s="8">
        <v>29239.33</v>
      </c>
      <c r="G46" s="8">
        <f t="shared" si="2"/>
        <v>-1220532.3699999999</v>
      </c>
    </row>
    <row r="47" spans="1:31" x14ac:dyDescent="0.2">
      <c r="A47" s="22">
        <v>5</v>
      </c>
      <c r="B47" s="7" t="s">
        <v>5</v>
      </c>
      <c r="C47" s="8">
        <v>-614411.75</v>
      </c>
      <c r="D47" s="8">
        <v>-41013.230000000003</v>
      </c>
      <c r="E47" s="8">
        <v>1133.54</v>
      </c>
      <c r="F47" s="8">
        <v>1393.28</v>
      </c>
      <c r="G47" s="8">
        <f t="shared" si="2"/>
        <v>-652898.15999999992</v>
      </c>
    </row>
    <row r="48" spans="1:31" x14ac:dyDescent="0.2">
      <c r="A48" s="22">
        <v>6</v>
      </c>
      <c r="B48" s="7" t="s">
        <v>15</v>
      </c>
      <c r="C48" s="8">
        <v>-369137.6</v>
      </c>
      <c r="D48" s="8">
        <v>-15059.13</v>
      </c>
      <c r="E48" s="8">
        <v>1133.54</v>
      </c>
      <c r="F48" s="8">
        <v>4.51</v>
      </c>
      <c r="G48" s="8">
        <f t="shared" si="2"/>
        <v>-383058.68</v>
      </c>
    </row>
    <row r="49" spans="1:7" x14ac:dyDescent="0.2">
      <c r="A49" s="22">
        <v>7</v>
      </c>
      <c r="B49" s="7" t="s">
        <v>16</v>
      </c>
      <c r="C49" s="8">
        <v>-268599.92</v>
      </c>
      <c r="D49" s="8">
        <v>-4464.71</v>
      </c>
      <c r="E49" s="8">
        <v>1133.54</v>
      </c>
      <c r="F49" s="8">
        <v>0.34</v>
      </c>
      <c r="G49" s="8">
        <f t="shared" si="2"/>
        <v>-271930.75</v>
      </c>
    </row>
    <row r="50" spans="1:7" x14ac:dyDescent="0.2">
      <c r="A50" s="22">
        <v>8</v>
      </c>
      <c r="B50" s="7" t="s">
        <v>6</v>
      </c>
      <c r="C50" s="8">
        <v>-353992.61</v>
      </c>
      <c r="D50" s="8">
        <v>-17666.75</v>
      </c>
      <c r="E50" s="8">
        <v>1133.54</v>
      </c>
      <c r="F50" s="8">
        <v>275.10000000000002</v>
      </c>
      <c r="G50" s="8">
        <f t="shared" si="2"/>
        <v>-370250.72000000003</v>
      </c>
    </row>
    <row r="51" spans="1:7" x14ac:dyDescent="0.2">
      <c r="A51" s="22">
        <v>9</v>
      </c>
      <c r="B51" s="7" t="s">
        <v>7</v>
      </c>
      <c r="C51" s="8">
        <v>-283959.18</v>
      </c>
      <c r="D51" s="8">
        <v>-8015.6</v>
      </c>
      <c r="E51" s="8">
        <v>1133.54</v>
      </c>
      <c r="F51" s="8">
        <v>34.979999999999997</v>
      </c>
      <c r="G51" s="8">
        <f t="shared" si="2"/>
        <v>-290806.26</v>
      </c>
    </row>
    <row r="52" spans="1:7" x14ac:dyDescent="0.2">
      <c r="A52" s="22">
        <v>10</v>
      </c>
      <c r="B52" s="7" t="s">
        <v>14</v>
      </c>
      <c r="C52" s="8">
        <v>-617693.06000000006</v>
      </c>
      <c r="D52" s="8">
        <v>-6286.87</v>
      </c>
      <c r="E52" s="8">
        <v>1133.54</v>
      </c>
      <c r="F52" s="8">
        <v>22.8</v>
      </c>
      <c r="G52" s="8">
        <f t="shared" si="2"/>
        <v>-622823.59</v>
      </c>
    </row>
    <row r="53" spans="1:7" x14ac:dyDescent="0.2">
      <c r="A53" s="22">
        <v>11</v>
      </c>
      <c r="B53" s="7" t="s">
        <v>8</v>
      </c>
      <c r="C53" s="8">
        <v>-382889.5</v>
      </c>
      <c r="D53" s="8">
        <v>-12937</v>
      </c>
      <c r="E53" s="8">
        <v>1133.54</v>
      </c>
      <c r="F53" s="8">
        <v>43.18</v>
      </c>
      <c r="G53" s="8">
        <f t="shared" si="2"/>
        <v>-394649.78</v>
      </c>
    </row>
    <row r="54" spans="1:7" x14ac:dyDescent="0.2">
      <c r="A54" s="22">
        <v>12</v>
      </c>
      <c r="B54" s="7" t="s">
        <v>9</v>
      </c>
      <c r="C54" s="8">
        <v>-401208.22</v>
      </c>
      <c r="D54" s="8">
        <v>-10302.43</v>
      </c>
      <c r="E54" s="8">
        <v>1133.54</v>
      </c>
      <c r="F54" s="8">
        <v>50.25</v>
      </c>
      <c r="G54" s="8">
        <f t="shared" si="2"/>
        <v>-410326.86</v>
      </c>
    </row>
    <row r="55" spans="1:7" x14ac:dyDescent="0.2">
      <c r="A55" s="22">
        <v>13</v>
      </c>
      <c r="B55" s="7" t="s">
        <v>10</v>
      </c>
      <c r="C55" s="8">
        <v>-511122.65</v>
      </c>
      <c r="D55" s="8">
        <v>-19065.36</v>
      </c>
      <c r="E55" s="8">
        <v>1133.54</v>
      </c>
      <c r="F55" s="8">
        <v>201.18</v>
      </c>
      <c r="G55" s="8">
        <f t="shared" si="2"/>
        <v>-528853.28999999992</v>
      </c>
    </row>
    <row r="56" spans="1:7" x14ac:dyDescent="0.2">
      <c r="A56" s="22">
        <v>14</v>
      </c>
      <c r="B56" s="7" t="s">
        <v>25</v>
      </c>
      <c r="C56" s="8">
        <v>-337715.58</v>
      </c>
      <c r="D56" s="8">
        <v>-3759.29</v>
      </c>
      <c r="E56" s="8">
        <v>1133.54</v>
      </c>
      <c r="F56" s="8">
        <v>10.73</v>
      </c>
      <c r="G56" s="8">
        <f t="shared" si="2"/>
        <v>-340330.60000000003</v>
      </c>
    </row>
    <row r="57" spans="1:7" x14ac:dyDescent="0.2">
      <c r="A57" s="22">
        <v>15</v>
      </c>
      <c r="B57" s="7" t="s">
        <v>24</v>
      </c>
      <c r="C57" s="8">
        <v>-348965.41</v>
      </c>
      <c r="D57" s="8">
        <v>-10926.44</v>
      </c>
      <c r="E57" s="8">
        <v>1133.54</v>
      </c>
      <c r="F57" s="8">
        <v>79.84</v>
      </c>
      <c r="G57" s="8">
        <f t="shared" si="2"/>
        <v>-358678.47</v>
      </c>
    </row>
    <row r="58" spans="1:7" x14ac:dyDescent="0.2">
      <c r="A58" s="22">
        <v>16</v>
      </c>
      <c r="B58" s="7" t="s">
        <v>23</v>
      </c>
      <c r="C58" s="8">
        <v>-728324.14</v>
      </c>
      <c r="D58" s="8">
        <v>-43511.73</v>
      </c>
      <c r="E58" s="8">
        <v>1133.54</v>
      </c>
      <c r="F58" s="8">
        <v>1133.78</v>
      </c>
      <c r="G58" s="8">
        <f t="shared" si="2"/>
        <v>-769568.54999999993</v>
      </c>
    </row>
    <row r="59" spans="1:7" x14ac:dyDescent="0.2">
      <c r="A59" s="22">
        <v>17</v>
      </c>
      <c r="B59" s="7" t="s">
        <v>11</v>
      </c>
      <c r="C59" s="8">
        <v>-343448.41</v>
      </c>
      <c r="D59" s="8">
        <v>-16573.189999999999</v>
      </c>
      <c r="E59" s="8">
        <v>1133.54</v>
      </c>
      <c r="F59" s="8">
        <v>131.29</v>
      </c>
      <c r="G59" s="8">
        <f t="shared" si="2"/>
        <v>-358756.77</v>
      </c>
    </row>
    <row r="60" spans="1:7" x14ac:dyDescent="0.2">
      <c r="A60" s="22">
        <v>18</v>
      </c>
      <c r="B60" s="7" t="s">
        <v>2</v>
      </c>
      <c r="C60" s="8">
        <v>-2606595.6</v>
      </c>
      <c r="D60" s="8">
        <v>-337854.38</v>
      </c>
      <c r="E60" s="8">
        <v>1133.54</v>
      </c>
      <c r="F60" s="8">
        <v>101754.05</v>
      </c>
      <c r="G60" s="8">
        <f t="shared" si="2"/>
        <v>-2841562.39</v>
      </c>
    </row>
    <row r="61" spans="1:7" x14ac:dyDescent="0.2">
      <c r="A61" s="22">
        <v>19</v>
      </c>
      <c r="B61" s="7" t="s">
        <v>12</v>
      </c>
      <c r="C61" s="8">
        <v>-387859.13</v>
      </c>
      <c r="D61" s="8">
        <v>-11841.76</v>
      </c>
      <c r="E61" s="8">
        <v>1133.54</v>
      </c>
      <c r="F61" s="8">
        <v>42.06</v>
      </c>
      <c r="G61" s="8">
        <f t="shared" si="2"/>
        <v>-398525.29000000004</v>
      </c>
    </row>
    <row r="62" spans="1:7" x14ac:dyDescent="0.2">
      <c r="A62" s="22">
        <v>20</v>
      </c>
      <c r="B62" s="7" t="s">
        <v>13</v>
      </c>
      <c r="C62" s="8">
        <v>-491244.91</v>
      </c>
      <c r="D62" s="8">
        <v>-34880.81</v>
      </c>
      <c r="E62" s="8">
        <v>1133.52</v>
      </c>
      <c r="F62" s="8">
        <v>1077.29</v>
      </c>
      <c r="G62" s="8">
        <f t="shared" si="2"/>
        <v>-523914.91</v>
      </c>
    </row>
    <row r="63" spans="1:7" x14ac:dyDescent="0.2">
      <c r="A63" s="27" t="s">
        <v>0</v>
      </c>
      <c r="B63" s="28"/>
      <c r="C63" s="20">
        <f>SUM(C43:C62)</f>
        <v>-11136676.050000001</v>
      </c>
      <c r="D63" s="20">
        <f t="shared" ref="D63:G63" si="3">SUM(D43:D62)</f>
        <v>-832091</v>
      </c>
      <c r="E63" s="20">
        <f t="shared" si="3"/>
        <v>22670.78000000001</v>
      </c>
      <c r="F63" s="20">
        <f t="shared" si="3"/>
        <v>135862.88</v>
      </c>
      <c r="G63" s="20">
        <f t="shared" si="3"/>
        <v>-11810233.390000001</v>
      </c>
    </row>
    <row r="67" spans="1:13" x14ac:dyDescent="0.2">
      <c r="A67" s="29" t="s">
        <v>39</v>
      </c>
      <c r="B67" s="29"/>
      <c r="C67" s="29"/>
      <c r="D67" s="29"/>
      <c r="E67" s="29"/>
      <c r="F67" s="29"/>
      <c r="G67" s="29"/>
      <c r="H67" s="29"/>
      <c r="I67" s="29"/>
      <c r="J67" s="29"/>
      <c r="K67" s="29"/>
      <c r="L67" s="29"/>
      <c r="M67" s="29"/>
    </row>
    <row r="68" spans="1:13" x14ac:dyDescent="0.2">
      <c r="A68" s="29" t="s">
        <v>41</v>
      </c>
      <c r="B68" s="29"/>
      <c r="C68" s="29"/>
      <c r="D68" s="29"/>
      <c r="E68" s="29"/>
      <c r="F68" s="29"/>
      <c r="G68" s="29"/>
      <c r="H68" s="29"/>
      <c r="I68" s="29"/>
      <c r="J68" s="29"/>
      <c r="K68" s="29"/>
      <c r="L68" s="29"/>
      <c r="M68" s="29"/>
    </row>
    <row r="69" spans="1:13" x14ac:dyDescent="0.2">
      <c r="M69" s="9"/>
    </row>
    <row r="70" spans="1:13" x14ac:dyDescent="0.2">
      <c r="A70" s="30" t="s">
        <v>1</v>
      </c>
      <c r="B70" s="30" t="s">
        <v>37</v>
      </c>
      <c r="C70" s="33" t="s">
        <v>28</v>
      </c>
      <c r="D70" s="33" t="s">
        <v>29</v>
      </c>
      <c r="E70" s="33" t="s">
        <v>27</v>
      </c>
      <c r="F70" s="33" t="s">
        <v>30</v>
      </c>
      <c r="G70" s="33" t="s">
        <v>31</v>
      </c>
      <c r="H70" s="33" t="s">
        <v>38</v>
      </c>
      <c r="I70" s="36" t="s">
        <v>32</v>
      </c>
      <c r="J70" s="33" t="s">
        <v>33</v>
      </c>
      <c r="K70" s="33" t="s">
        <v>34</v>
      </c>
      <c r="L70" s="33" t="s">
        <v>35</v>
      </c>
      <c r="M70" s="33" t="s">
        <v>36</v>
      </c>
    </row>
    <row r="71" spans="1:13" x14ac:dyDescent="0.2">
      <c r="A71" s="31"/>
      <c r="B71" s="31"/>
      <c r="C71" s="34"/>
      <c r="D71" s="34"/>
      <c r="E71" s="34"/>
      <c r="F71" s="34"/>
      <c r="G71" s="34"/>
      <c r="H71" s="34"/>
      <c r="I71" s="37"/>
      <c r="J71" s="34"/>
      <c r="K71" s="34"/>
      <c r="L71" s="34"/>
      <c r="M71" s="34"/>
    </row>
    <row r="72" spans="1:13" x14ac:dyDescent="0.2">
      <c r="A72" s="32"/>
      <c r="B72" s="32"/>
      <c r="C72" s="35"/>
      <c r="D72" s="35"/>
      <c r="E72" s="35"/>
      <c r="F72" s="35"/>
      <c r="G72" s="35"/>
      <c r="H72" s="35"/>
      <c r="I72" s="38"/>
      <c r="J72" s="35"/>
      <c r="K72" s="35"/>
      <c r="L72" s="35"/>
      <c r="M72" s="35"/>
    </row>
    <row r="73" spans="1:13" x14ac:dyDescent="0.2">
      <c r="A73" s="10">
        <v>1</v>
      </c>
      <c r="B73" s="4" t="s">
        <v>3</v>
      </c>
      <c r="C73" s="3">
        <f>C14+C43</f>
        <v>3387024.46</v>
      </c>
      <c r="D73" s="3">
        <f>D14+D43</f>
        <v>1306371.79</v>
      </c>
      <c r="E73" s="3">
        <f>E14+E43</f>
        <v>79852.95</v>
      </c>
      <c r="F73" s="3">
        <f>F14</f>
        <v>144903.01</v>
      </c>
      <c r="G73" s="3">
        <f>G14+F43</f>
        <v>121830.79999999999</v>
      </c>
      <c r="H73" s="3">
        <f>H14</f>
        <v>250545.08</v>
      </c>
      <c r="I73" s="3">
        <f t="shared" ref="I73:L73" si="4">I14</f>
        <v>55691</v>
      </c>
      <c r="J73" s="3">
        <f t="shared" si="4"/>
        <v>7321.45</v>
      </c>
      <c r="K73" s="3">
        <f t="shared" si="4"/>
        <v>8146.12</v>
      </c>
      <c r="L73" s="3">
        <f t="shared" si="4"/>
        <v>0</v>
      </c>
      <c r="M73" s="3">
        <f>SUM(C73:L73)</f>
        <v>5361686.66</v>
      </c>
    </row>
    <row r="74" spans="1:13" x14ac:dyDescent="0.2">
      <c r="A74" s="10">
        <v>2</v>
      </c>
      <c r="B74" s="4" t="s">
        <v>4</v>
      </c>
      <c r="C74" s="3">
        <f t="shared" ref="C74:E92" si="5">C15+C44</f>
        <v>2363793.5</v>
      </c>
      <c r="D74" s="3">
        <f t="shared" si="5"/>
        <v>863560.78</v>
      </c>
      <c r="E74" s="3">
        <f t="shared" si="5"/>
        <v>110049.86</v>
      </c>
      <c r="F74" s="3">
        <f t="shared" ref="F74:F92" si="6">F15</f>
        <v>59498.26</v>
      </c>
      <c r="G74" s="3">
        <f t="shared" ref="G74:G92" si="7">G15+F44</f>
        <v>49463.08</v>
      </c>
      <c r="H74" s="3">
        <f t="shared" ref="H74:L74" si="8">H15</f>
        <v>107188.58</v>
      </c>
      <c r="I74" s="3">
        <f t="shared" si="8"/>
        <v>17386</v>
      </c>
      <c r="J74" s="3">
        <f t="shared" si="8"/>
        <v>5750.31</v>
      </c>
      <c r="K74" s="3">
        <f t="shared" si="8"/>
        <v>6398.01</v>
      </c>
      <c r="L74" s="3">
        <f t="shared" si="8"/>
        <v>0</v>
      </c>
      <c r="M74" s="3">
        <f t="shared" ref="M74:M92" si="9">SUM(C74:L74)</f>
        <v>3583088.38</v>
      </c>
    </row>
    <row r="75" spans="1:13" x14ac:dyDescent="0.2">
      <c r="A75" s="10">
        <v>3</v>
      </c>
      <c r="B75" s="4" t="s">
        <v>19</v>
      </c>
      <c r="C75" s="3">
        <f t="shared" si="5"/>
        <v>2939199.79</v>
      </c>
      <c r="D75" s="3">
        <f t="shared" si="5"/>
        <v>795937.17</v>
      </c>
      <c r="E75" s="3">
        <f t="shared" si="5"/>
        <v>115629.71999999999</v>
      </c>
      <c r="F75" s="3">
        <f t="shared" si="6"/>
        <v>43612.09</v>
      </c>
      <c r="G75" s="3">
        <f t="shared" si="7"/>
        <v>36022.57</v>
      </c>
      <c r="H75" s="3">
        <f t="shared" ref="H75:L75" si="10">H16</f>
        <v>86803.02</v>
      </c>
      <c r="I75" s="3">
        <f t="shared" si="10"/>
        <v>354574</v>
      </c>
      <c r="J75" s="3">
        <f t="shared" si="10"/>
        <v>9422.9500000000007</v>
      </c>
      <c r="K75" s="3">
        <f t="shared" si="10"/>
        <v>10484.33</v>
      </c>
      <c r="L75" s="3">
        <f t="shared" si="10"/>
        <v>0</v>
      </c>
      <c r="M75" s="3">
        <f t="shared" si="9"/>
        <v>4391685.6399999997</v>
      </c>
    </row>
    <row r="76" spans="1:13" x14ac:dyDescent="0.2">
      <c r="A76" s="10">
        <v>4</v>
      </c>
      <c r="B76" s="4" t="s">
        <v>20</v>
      </c>
      <c r="C76" s="3">
        <f t="shared" si="5"/>
        <v>3938533.83</v>
      </c>
      <c r="D76" s="3">
        <f t="shared" si="5"/>
        <v>2522970.2000000002</v>
      </c>
      <c r="E76" s="3">
        <f t="shared" si="5"/>
        <v>98561.9</v>
      </c>
      <c r="F76" s="3">
        <f t="shared" si="6"/>
        <v>378924.04</v>
      </c>
      <c r="G76" s="3">
        <f t="shared" si="7"/>
        <v>464863.41000000003</v>
      </c>
      <c r="H76" s="3">
        <f t="shared" ref="H76:L76" si="11">H17</f>
        <v>502405.36</v>
      </c>
      <c r="I76" s="3">
        <f t="shared" si="11"/>
        <v>131477</v>
      </c>
      <c r="J76" s="3">
        <f t="shared" si="11"/>
        <v>18263.87</v>
      </c>
      <c r="K76" s="3">
        <f t="shared" si="11"/>
        <v>20321.07</v>
      </c>
      <c r="L76" s="3">
        <f t="shared" si="11"/>
        <v>0</v>
      </c>
      <c r="M76" s="3">
        <f t="shared" si="9"/>
        <v>8076320.6800000016</v>
      </c>
    </row>
    <row r="77" spans="1:13" x14ac:dyDescent="0.2">
      <c r="A77" s="10">
        <v>5</v>
      </c>
      <c r="B77" s="4" t="s">
        <v>5</v>
      </c>
      <c r="C77" s="3">
        <f t="shared" si="5"/>
        <v>4489251.91</v>
      </c>
      <c r="D77" s="3">
        <f t="shared" si="5"/>
        <v>1791367.93</v>
      </c>
      <c r="E77" s="3">
        <f t="shared" si="5"/>
        <v>65575.069999999992</v>
      </c>
      <c r="F77" s="3">
        <f t="shared" si="6"/>
        <v>266918.49</v>
      </c>
      <c r="G77" s="3">
        <f t="shared" si="7"/>
        <v>226160.63</v>
      </c>
      <c r="H77" s="3">
        <f t="shared" ref="H77:L77" si="12">H18</f>
        <v>407711.15</v>
      </c>
      <c r="I77" s="3">
        <f t="shared" si="12"/>
        <v>665678</v>
      </c>
      <c r="J77" s="3">
        <f t="shared" si="12"/>
        <v>10784.05</v>
      </c>
      <c r="K77" s="3">
        <f t="shared" si="12"/>
        <v>11998.74</v>
      </c>
      <c r="L77" s="3">
        <f t="shared" si="12"/>
        <v>0</v>
      </c>
      <c r="M77" s="3">
        <f t="shared" si="9"/>
        <v>7935445.9700000007</v>
      </c>
    </row>
    <row r="78" spans="1:13" x14ac:dyDescent="0.2">
      <c r="A78" s="10">
        <v>6</v>
      </c>
      <c r="B78" s="4" t="s">
        <v>15</v>
      </c>
      <c r="C78" s="3">
        <f t="shared" si="5"/>
        <v>1888769.6599999997</v>
      </c>
      <c r="D78" s="3">
        <f t="shared" si="5"/>
        <v>592340.39</v>
      </c>
      <c r="E78" s="3">
        <f t="shared" si="5"/>
        <v>171264.23</v>
      </c>
      <c r="F78" s="3">
        <f t="shared" si="6"/>
        <v>132429.07999999999</v>
      </c>
      <c r="G78" s="3">
        <f t="shared" si="7"/>
        <v>106027.48999999999</v>
      </c>
      <c r="H78" s="3">
        <f t="shared" ref="H78:L78" si="13">H19</f>
        <v>475443.81</v>
      </c>
      <c r="I78" s="3">
        <f t="shared" si="13"/>
        <v>321633</v>
      </c>
      <c r="J78" s="3">
        <f t="shared" si="13"/>
        <v>7253.34</v>
      </c>
      <c r="K78" s="3">
        <f t="shared" si="13"/>
        <v>8070.35</v>
      </c>
      <c r="L78" s="3">
        <f t="shared" si="13"/>
        <v>0</v>
      </c>
      <c r="M78" s="3">
        <f t="shared" si="9"/>
        <v>3703231.3499999996</v>
      </c>
    </row>
    <row r="79" spans="1:13" x14ac:dyDescent="0.2">
      <c r="A79" s="10">
        <v>7</v>
      </c>
      <c r="B79" s="4" t="s">
        <v>16</v>
      </c>
      <c r="C79" s="3">
        <f t="shared" si="5"/>
        <v>2153117.08</v>
      </c>
      <c r="D79" s="3">
        <f t="shared" si="5"/>
        <v>526664.03</v>
      </c>
      <c r="E79" s="3">
        <f t="shared" si="5"/>
        <v>168310.19</v>
      </c>
      <c r="F79" s="3">
        <f t="shared" si="6"/>
        <v>44673.53</v>
      </c>
      <c r="G79" s="3">
        <f t="shared" si="7"/>
        <v>36546.879999999997</v>
      </c>
      <c r="H79" s="3">
        <f t="shared" ref="H79:L79" si="14">H20</f>
        <v>131519.73000000001</v>
      </c>
      <c r="I79" s="3">
        <f t="shared" si="14"/>
        <v>0</v>
      </c>
      <c r="J79" s="3">
        <f t="shared" si="14"/>
        <v>8133.55</v>
      </c>
      <c r="K79" s="3">
        <f t="shared" si="14"/>
        <v>9049.69</v>
      </c>
      <c r="L79" s="3">
        <f t="shared" si="14"/>
        <v>0</v>
      </c>
      <c r="M79" s="3">
        <f t="shared" si="9"/>
        <v>3078014.6799999997</v>
      </c>
    </row>
    <row r="80" spans="1:13" x14ac:dyDescent="0.2">
      <c r="A80" s="10">
        <v>8</v>
      </c>
      <c r="B80" s="4" t="s">
        <v>6</v>
      </c>
      <c r="C80" s="3">
        <f t="shared" si="5"/>
        <v>2970356.0300000003</v>
      </c>
      <c r="D80" s="3">
        <f t="shared" si="5"/>
        <v>1139796.33</v>
      </c>
      <c r="E80" s="3">
        <f t="shared" si="5"/>
        <v>89371.54</v>
      </c>
      <c r="F80" s="3">
        <f t="shared" si="6"/>
        <v>108406.87</v>
      </c>
      <c r="G80" s="3">
        <f t="shared" si="7"/>
        <v>90623.680000000008</v>
      </c>
      <c r="H80" s="3">
        <f t="shared" ref="H80:L80" si="15">H21</f>
        <v>175578.84</v>
      </c>
      <c r="I80" s="3">
        <f t="shared" si="15"/>
        <v>433925</v>
      </c>
      <c r="J80" s="3">
        <f t="shared" si="15"/>
        <v>6406.13</v>
      </c>
      <c r="K80" s="3">
        <f t="shared" si="15"/>
        <v>7127.71</v>
      </c>
      <c r="L80" s="3">
        <f t="shared" si="15"/>
        <v>0</v>
      </c>
      <c r="M80" s="3">
        <f t="shared" si="9"/>
        <v>5021592.13</v>
      </c>
    </row>
    <row r="81" spans="1:13" x14ac:dyDescent="0.2">
      <c r="A81" s="10">
        <v>9</v>
      </c>
      <c r="B81" s="4" t="s">
        <v>7</v>
      </c>
      <c r="C81" s="3">
        <f t="shared" si="5"/>
        <v>2774496.42</v>
      </c>
      <c r="D81" s="3">
        <f t="shared" si="5"/>
        <v>966871</v>
      </c>
      <c r="E81" s="3">
        <f t="shared" si="5"/>
        <v>98561.9</v>
      </c>
      <c r="F81" s="3">
        <f t="shared" si="6"/>
        <v>67717.14</v>
      </c>
      <c r="G81" s="3">
        <f t="shared" si="7"/>
        <v>55881.43</v>
      </c>
      <c r="H81" s="3">
        <f t="shared" ref="H81:L81" si="16">H22</f>
        <v>151247.69</v>
      </c>
      <c r="I81" s="3">
        <f t="shared" si="16"/>
        <v>0</v>
      </c>
      <c r="J81" s="3">
        <f t="shared" si="16"/>
        <v>6330.48</v>
      </c>
      <c r="K81" s="3">
        <f t="shared" si="16"/>
        <v>7043.53</v>
      </c>
      <c r="L81" s="3">
        <f t="shared" si="16"/>
        <v>0</v>
      </c>
      <c r="M81" s="3">
        <f t="shared" si="9"/>
        <v>4128149.59</v>
      </c>
    </row>
    <row r="82" spans="1:13" x14ac:dyDescent="0.2">
      <c r="A82" s="10">
        <v>10</v>
      </c>
      <c r="B82" s="4" t="s">
        <v>14</v>
      </c>
      <c r="C82" s="3">
        <f t="shared" si="5"/>
        <v>1449807.96</v>
      </c>
      <c r="D82" s="3">
        <f t="shared" si="5"/>
        <v>561201.38</v>
      </c>
      <c r="E82" s="3">
        <f t="shared" si="5"/>
        <v>161581.53</v>
      </c>
      <c r="F82" s="3">
        <f t="shared" si="6"/>
        <v>51056.82</v>
      </c>
      <c r="G82" s="3">
        <f t="shared" si="7"/>
        <v>41944.51</v>
      </c>
      <c r="H82" s="3">
        <f t="shared" ref="H82:L82" si="17">H23</f>
        <v>151905.28</v>
      </c>
      <c r="I82" s="3">
        <f t="shared" si="17"/>
        <v>0</v>
      </c>
      <c r="J82" s="3">
        <f t="shared" si="17"/>
        <v>5624.56</v>
      </c>
      <c r="K82" s="3">
        <f t="shared" si="17"/>
        <v>6258.1</v>
      </c>
      <c r="L82" s="3">
        <f t="shared" si="17"/>
        <v>0</v>
      </c>
      <c r="M82" s="3">
        <f t="shared" si="9"/>
        <v>2429380.1399999992</v>
      </c>
    </row>
    <row r="83" spans="1:13" x14ac:dyDescent="0.2">
      <c r="A83" s="10">
        <v>11</v>
      </c>
      <c r="B83" s="4" t="s">
        <v>8</v>
      </c>
      <c r="C83" s="3">
        <f t="shared" si="5"/>
        <v>2905902.02</v>
      </c>
      <c r="D83" s="3">
        <f t="shared" si="5"/>
        <v>1208787.01</v>
      </c>
      <c r="E83" s="3">
        <f t="shared" si="5"/>
        <v>97577.219999999987</v>
      </c>
      <c r="F83" s="3">
        <f t="shared" si="6"/>
        <v>134221.85999999999</v>
      </c>
      <c r="G83" s="3">
        <f t="shared" si="7"/>
        <v>111907.62999999999</v>
      </c>
      <c r="H83" s="3">
        <f t="shared" ref="H83:L83" si="18">H24</f>
        <v>332087.31</v>
      </c>
      <c r="I83" s="3">
        <f t="shared" si="18"/>
        <v>8883</v>
      </c>
      <c r="J83" s="3">
        <f t="shared" si="18"/>
        <v>7622.87</v>
      </c>
      <c r="K83" s="3">
        <f t="shared" si="18"/>
        <v>8481.49</v>
      </c>
      <c r="L83" s="3">
        <f t="shared" si="18"/>
        <v>0</v>
      </c>
      <c r="M83" s="3">
        <f t="shared" si="9"/>
        <v>4815470.41</v>
      </c>
    </row>
    <row r="84" spans="1:13" x14ac:dyDescent="0.2">
      <c r="A84" s="10">
        <v>12</v>
      </c>
      <c r="B84" s="4" t="s">
        <v>9</v>
      </c>
      <c r="C84" s="3">
        <f t="shared" si="5"/>
        <v>3005584.34</v>
      </c>
      <c r="D84" s="3">
        <f t="shared" si="5"/>
        <v>1146069.78</v>
      </c>
      <c r="E84" s="3">
        <f t="shared" si="5"/>
        <v>85596.93</v>
      </c>
      <c r="F84" s="3">
        <f t="shared" si="6"/>
        <v>88766.77</v>
      </c>
      <c r="G84" s="3">
        <f t="shared" si="7"/>
        <v>73026.039999999994</v>
      </c>
      <c r="H84" s="3">
        <f t="shared" ref="H84:L84" si="19">H25</f>
        <v>169660.45</v>
      </c>
      <c r="I84" s="3">
        <f t="shared" si="19"/>
        <v>0</v>
      </c>
      <c r="J84" s="3">
        <f t="shared" si="19"/>
        <v>6153.51</v>
      </c>
      <c r="K84" s="3">
        <f t="shared" si="19"/>
        <v>6846.63</v>
      </c>
      <c r="L84" s="3">
        <f t="shared" si="19"/>
        <v>0</v>
      </c>
      <c r="M84" s="3">
        <f t="shared" si="9"/>
        <v>4581704.4499999993</v>
      </c>
    </row>
    <row r="85" spans="1:13" x14ac:dyDescent="0.2">
      <c r="A85" s="10">
        <v>13</v>
      </c>
      <c r="B85" s="4" t="s">
        <v>10</v>
      </c>
      <c r="C85" s="3">
        <f t="shared" si="5"/>
        <v>4168322.0000000005</v>
      </c>
      <c r="D85" s="3">
        <f t="shared" si="5"/>
        <v>1648696.45</v>
      </c>
      <c r="E85" s="3">
        <f t="shared" si="5"/>
        <v>65082.73</v>
      </c>
      <c r="F85" s="3">
        <f t="shared" si="6"/>
        <v>158538.28</v>
      </c>
      <c r="G85" s="3">
        <f t="shared" si="7"/>
        <v>131206.06</v>
      </c>
      <c r="H85" s="3">
        <f t="shared" ref="H85:L85" si="20">H26</f>
        <v>222925.94</v>
      </c>
      <c r="I85" s="3">
        <f t="shared" si="20"/>
        <v>715464</v>
      </c>
      <c r="J85" s="3">
        <f t="shared" si="20"/>
        <v>7931.15</v>
      </c>
      <c r="K85" s="3">
        <f t="shared" si="20"/>
        <v>8824.5</v>
      </c>
      <c r="L85" s="3">
        <f t="shared" si="20"/>
        <v>0</v>
      </c>
      <c r="M85" s="3">
        <f t="shared" si="9"/>
        <v>7126991.1100000013</v>
      </c>
    </row>
    <row r="86" spans="1:13" x14ac:dyDescent="0.2">
      <c r="A86" s="10">
        <v>14</v>
      </c>
      <c r="B86" s="4" t="s">
        <v>25</v>
      </c>
      <c r="C86" s="3">
        <f t="shared" si="5"/>
        <v>2030810.27</v>
      </c>
      <c r="D86" s="3">
        <f t="shared" si="5"/>
        <v>713209.11</v>
      </c>
      <c r="E86" s="3">
        <f t="shared" si="5"/>
        <v>125148.31</v>
      </c>
      <c r="F86" s="3">
        <f t="shared" si="6"/>
        <v>29694.51</v>
      </c>
      <c r="G86" s="3">
        <f t="shared" si="7"/>
        <v>24746.739999999998</v>
      </c>
      <c r="H86" s="3">
        <f t="shared" ref="H86:L86" si="21">H27</f>
        <v>53923.09</v>
      </c>
      <c r="I86" s="3">
        <f t="shared" si="21"/>
        <v>174053</v>
      </c>
      <c r="J86" s="3">
        <f t="shared" si="21"/>
        <v>5109.55</v>
      </c>
      <c r="K86" s="3">
        <f t="shared" si="21"/>
        <v>5685.07</v>
      </c>
      <c r="L86" s="3">
        <f t="shared" si="21"/>
        <v>0</v>
      </c>
      <c r="M86" s="3">
        <f t="shared" si="9"/>
        <v>3162379.6499999994</v>
      </c>
    </row>
    <row r="87" spans="1:13" x14ac:dyDescent="0.2">
      <c r="A87" s="10">
        <v>15</v>
      </c>
      <c r="B87" s="4" t="s">
        <v>24</v>
      </c>
      <c r="C87" s="3">
        <f t="shared" si="5"/>
        <v>2669832.06</v>
      </c>
      <c r="D87" s="3">
        <f t="shared" si="5"/>
        <v>983107.7300000001</v>
      </c>
      <c r="E87" s="3">
        <f t="shared" si="5"/>
        <v>98561.9</v>
      </c>
      <c r="F87" s="3">
        <f t="shared" si="6"/>
        <v>90596.94</v>
      </c>
      <c r="G87" s="3">
        <f t="shared" si="7"/>
        <v>75494.48</v>
      </c>
      <c r="H87" s="3">
        <f t="shared" ref="H87:L87" si="22">H28</f>
        <v>149274.89000000001</v>
      </c>
      <c r="I87" s="3">
        <f t="shared" si="22"/>
        <v>11059</v>
      </c>
      <c r="J87" s="3">
        <f t="shared" si="22"/>
        <v>6084.77</v>
      </c>
      <c r="K87" s="3">
        <f t="shared" si="22"/>
        <v>6770.15</v>
      </c>
      <c r="L87" s="3">
        <f t="shared" si="22"/>
        <v>0</v>
      </c>
      <c r="M87" s="3">
        <f t="shared" si="9"/>
        <v>4090781.92</v>
      </c>
    </row>
    <row r="88" spans="1:13" x14ac:dyDescent="0.2">
      <c r="A88" s="10">
        <v>16</v>
      </c>
      <c r="B88" s="4" t="s">
        <v>23</v>
      </c>
      <c r="C88" s="3">
        <f t="shared" si="5"/>
        <v>7399557.2000000002</v>
      </c>
      <c r="D88" s="3">
        <f t="shared" si="5"/>
        <v>3659112.55</v>
      </c>
      <c r="E88" s="3">
        <f t="shared" si="5"/>
        <v>43091.5</v>
      </c>
      <c r="F88" s="3">
        <f t="shared" si="6"/>
        <v>355907.71</v>
      </c>
      <c r="G88" s="3">
        <f t="shared" si="7"/>
        <v>298699.81000000006</v>
      </c>
      <c r="H88" s="3">
        <f t="shared" ref="H88:L88" si="23">H29</f>
        <v>564877.23</v>
      </c>
      <c r="I88" s="3">
        <f t="shared" si="23"/>
        <v>3563418</v>
      </c>
      <c r="J88" s="3">
        <f t="shared" si="23"/>
        <v>12905.65</v>
      </c>
      <c r="K88" s="3">
        <f t="shared" si="23"/>
        <v>14359.31</v>
      </c>
      <c r="L88" s="3">
        <f t="shared" si="23"/>
        <v>0</v>
      </c>
      <c r="M88" s="3">
        <f t="shared" si="9"/>
        <v>15911928.960000003</v>
      </c>
    </row>
    <row r="89" spans="1:13" x14ac:dyDescent="0.2">
      <c r="A89" s="10">
        <v>17</v>
      </c>
      <c r="B89" s="4" t="s">
        <v>11</v>
      </c>
      <c r="C89" s="3">
        <f t="shared" si="5"/>
        <v>3378378.1399999997</v>
      </c>
      <c r="D89" s="3">
        <f t="shared" si="5"/>
        <v>1244177.58</v>
      </c>
      <c r="E89" s="3">
        <f t="shared" si="5"/>
        <v>82150.539999999994</v>
      </c>
      <c r="F89" s="3">
        <f t="shared" si="6"/>
        <v>155453.85999999999</v>
      </c>
      <c r="G89" s="3">
        <f t="shared" si="7"/>
        <v>129750.76</v>
      </c>
      <c r="H89" s="3">
        <f t="shared" ref="H89:L89" si="24">H30</f>
        <v>299207.38</v>
      </c>
      <c r="I89" s="3">
        <f t="shared" si="24"/>
        <v>0</v>
      </c>
      <c r="J89" s="3">
        <f t="shared" si="24"/>
        <v>7341.96</v>
      </c>
      <c r="K89" s="3">
        <f t="shared" si="24"/>
        <v>8168.94</v>
      </c>
      <c r="L89" s="3">
        <f t="shared" si="24"/>
        <v>0</v>
      </c>
      <c r="M89" s="3">
        <f t="shared" si="9"/>
        <v>5304629.16</v>
      </c>
    </row>
    <row r="90" spans="1:13" x14ac:dyDescent="0.2">
      <c r="A90" s="10">
        <v>18</v>
      </c>
      <c r="B90" s="4" t="s">
        <v>2</v>
      </c>
      <c r="C90" s="3">
        <f t="shared" si="5"/>
        <v>32750182.309999995</v>
      </c>
      <c r="D90" s="3">
        <f t="shared" si="5"/>
        <v>14592646.83</v>
      </c>
      <c r="E90" s="3">
        <f t="shared" si="5"/>
        <v>21264.39</v>
      </c>
      <c r="F90" s="3">
        <f t="shared" si="6"/>
        <v>1430841.47</v>
      </c>
      <c r="G90" s="3">
        <f t="shared" si="7"/>
        <v>1608052.28</v>
      </c>
      <c r="H90" s="3">
        <f t="shared" ref="H90:L90" si="25">H31</f>
        <v>1908351.24</v>
      </c>
      <c r="I90" s="3">
        <f t="shared" si="25"/>
        <v>670757</v>
      </c>
      <c r="J90" s="3">
        <f t="shared" si="25"/>
        <v>43923.33</v>
      </c>
      <c r="K90" s="3">
        <f t="shared" si="25"/>
        <v>48870.76</v>
      </c>
      <c r="L90" s="3">
        <f t="shared" si="25"/>
        <v>0</v>
      </c>
      <c r="M90" s="3">
        <f t="shared" si="9"/>
        <v>53074889.609999992</v>
      </c>
    </row>
    <row r="91" spans="1:13" x14ac:dyDescent="0.2">
      <c r="A91" s="10">
        <v>19</v>
      </c>
      <c r="B91" s="4" t="s">
        <v>12</v>
      </c>
      <c r="C91" s="3">
        <f t="shared" si="5"/>
        <v>3557244.1</v>
      </c>
      <c r="D91" s="3">
        <f t="shared" si="5"/>
        <v>1489827.25</v>
      </c>
      <c r="E91" s="3">
        <f t="shared" si="5"/>
        <v>77063.01999999999</v>
      </c>
      <c r="F91" s="3">
        <f t="shared" si="6"/>
        <v>119050.51</v>
      </c>
      <c r="G91" s="3">
        <f t="shared" si="7"/>
        <v>99068.61</v>
      </c>
      <c r="H91" s="3">
        <f t="shared" ref="H91:L91" si="26">H32</f>
        <v>179524.43</v>
      </c>
      <c r="I91" s="3">
        <f t="shared" si="26"/>
        <v>1746389</v>
      </c>
      <c r="J91" s="3">
        <f t="shared" si="26"/>
        <v>7423.02</v>
      </c>
      <c r="K91" s="3">
        <f t="shared" si="26"/>
        <v>8259.1299999999992</v>
      </c>
      <c r="L91" s="3">
        <f t="shared" si="26"/>
        <v>0</v>
      </c>
      <c r="M91" s="3">
        <f t="shared" si="9"/>
        <v>7283849.0699999984</v>
      </c>
    </row>
    <row r="92" spans="1:13" x14ac:dyDescent="0.2">
      <c r="A92" s="10">
        <v>20</v>
      </c>
      <c r="B92" s="4" t="s">
        <v>13</v>
      </c>
      <c r="C92" s="3">
        <f t="shared" si="5"/>
        <v>3378167.65</v>
      </c>
      <c r="D92" s="3">
        <f t="shared" si="5"/>
        <v>1305959.71</v>
      </c>
      <c r="E92" s="3">
        <f t="shared" si="5"/>
        <v>90684.45</v>
      </c>
      <c r="F92" s="3">
        <f t="shared" si="6"/>
        <v>184812.11</v>
      </c>
      <c r="G92" s="3">
        <f t="shared" si="7"/>
        <v>157030.47</v>
      </c>
      <c r="H92" s="3">
        <f t="shared" ref="H92:L92" si="27">H33</f>
        <v>255805.85</v>
      </c>
      <c r="I92" s="3">
        <f t="shared" si="27"/>
        <v>798865</v>
      </c>
      <c r="J92" s="3">
        <f t="shared" si="27"/>
        <v>10052.65</v>
      </c>
      <c r="K92" s="3">
        <f t="shared" si="27"/>
        <v>11184.98</v>
      </c>
      <c r="L92" s="3">
        <f t="shared" si="27"/>
        <v>0</v>
      </c>
      <c r="M92" s="3">
        <f t="shared" si="9"/>
        <v>6192562.8700000001</v>
      </c>
    </row>
    <row r="93" spans="1:13" x14ac:dyDescent="0.2">
      <c r="A93" s="25" t="s">
        <v>0</v>
      </c>
      <c r="B93" s="26"/>
      <c r="C93" s="19">
        <f>SUM(C73:C92)</f>
        <v>93598330.730000019</v>
      </c>
      <c r="D93" s="19">
        <f t="shared" ref="D93:M93" si="28">SUM(D73:D92)</f>
        <v>39058675</v>
      </c>
      <c r="E93" s="19">
        <f t="shared" si="28"/>
        <v>1944979.8799999997</v>
      </c>
      <c r="F93" s="19">
        <f>SUM(F73:F92)</f>
        <v>4046023.3499999992</v>
      </c>
      <c r="G93" s="19">
        <f>SUM(G73:G92)</f>
        <v>3938347.3600000003</v>
      </c>
      <c r="H93" s="19">
        <f>SUM(H73:H92)</f>
        <v>6575986.3499999996</v>
      </c>
      <c r="I93" s="19">
        <f t="shared" si="28"/>
        <v>9669252</v>
      </c>
      <c r="J93" s="19">
        <f t="shared" si="28"/>
        <v>199839.14999999997</v>
      </c>
      <c r="K93" s="19">
        <f t="shared" si="28"/>
        <v>222348.61000000004</v>
      </c>
      <c r="L93" s="19">
        <f t="shared" si="28"/>
        <v>0</v>
      </c>
      <c r="M93" s="19">
        <f t="shared" si="28"/>
        <v>159253782.43000001</v>
      </c>
    </row>
  </sheetData>
  <mergeCells count="44">
    <mergeCell ref="L11:L13"/>
    <mergeCell ref="M11:M13"/>
    <mergeCell ref="A3:M3"/>
    <mergeCell ref="A4:M4"/>
    <mergeCell ref="A5:M5"/>
    <mergeCell ref="A7:M7"/>
    <mergeCell ref="A9:M9"/>
    <mergeCell ref="B11:B13"/>
    <mergeCell ref="C11:C13"/>
    <mergeCell ref="D11:D13"/>
    <mergeCell ref="E11:E13"/>
    <mergeCell ref="F11:F13"/>
    <mergeCell ref="A34:B34"/>
    <mergeCell ref="G11:G13"/>
    <mergeCell ref="I11:I13"/>
    <mergeCell ref="J11:J13"/>
    <mergeCell ref="K11:K13"/>
    <mergeCell ref="A11:A13"/>
    <mergeCell ref="H11:H13"/>
    <mergeCell ref="M70:M72"/>
    <mergeCell ref="A38:G38"/>
    <mergeCell ref="A40:A42"/>
    <mergeCell ref="B40:B42"/>
    <mergeCell ref="C40:C42"/>
    <mergeCell ref="D40:D42"/>
    <mergeCell ref="E40:E42"/>
    <mergeCell ref="F40:F42"/>
    <mergeCell ref="G40:G42"/>
    <mergeCell ref="A93:B93"/>
    <mergeCell ref="A63:B63"/>
    <mergeCell ref="A67:M67"/>
    <mergeCell ref="A68:M68"/>
    <mergeCell ref="A70:A72"/>
    <mergeCell ref="B70:B72"/>
    <mergeCell ref="C70:C72"/>
    <mergeCell ref="D70:D72"/>
    <mergeCell ref="E70:E72"/>
    <mergeCell ref="F70:F72"/>
    <mergeCell ref="G70:G72"/>
    <mergeCell ref="H70:H72"/>
    <mergeCell ref="I70:I72"/>
    <mergeCell ref="J70:J72"/>
    <mergeCell ref="K70:K72"/>
    <mergeCell ref="L70:L72"/>
  </mergeCells>
  <printOptions horizontalCentered="1"/>
  <pageMargins left="0.22" right="0.89" top="0.98425196850393704" bottom="0.98425196850393704" header="0" footer="0"/>
  <pageSetup scale="79" orientation="landscape" horizontalDpi="4294967294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 2020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2019-06-10T19:49:01Z</cp:lastPrinted>
  <dcterms:created xsi:type="dcterms:W3CDTF">2003-08-05T00:29:54Z</dcterms:created>
  <dcterms:modified xsi:type="dcterms:W3CDTF">2020-06-15T18:19:21Z</dcterms:modified>
</cp:coreProperties>
</file>